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https://digitalholland.sharepoint.com/sites/Topsector-ICT-Instrumenten/Shared Documents/Instrumenten/PPS regeling ICT/PPS inzet/Toeslagjaar 2025/SIDN call Digitale Autonomie/"/>
    </mc:Choice>
  </mc:AlternateContent>
  <xr:revisionPtr revIDLastSave="34" documentId="8_{F85A0603-F04E-F041-BBC7-BAF4E621B26E}" xr6:coauthVersionLast="47" xr6:coauthVersionMax="47" xr10:uidLastSave="{4B0B0D39-9F13-AE40-BB22-45ACCCD700FB}"/>
  <bookViews>
    <workbookView xWindow="-36420" yWindow="-1340" windowWidth="30240" windowHeight="17820" activeTab="2" xr2:uid="{00000000-000D-0000-FFFF-FFFF00000000}"/>
  </bookViews>
  <sheets>
    <sheet name="Instructies" sheetId="1" r:id="rId1"/>
    <sheet name="Kosten en financiering" sheetId="2" r:id="rId2"/>
    <sheet name="Toelichting kostensoorten" sheetId="3" r:id="rId3"/>
  </sheets>
  <definedNames>
    <definedName name="Uurtarief">'Kosten en financiering'!$E$24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1" i="2" l="1"/>
  <c r="S189" i="2"/>
  <c r="R190" i="2"/>
  <c r="H187" i="2" l="1"/>
  <c r="R192" i="2"/>
  <c r="P192" i="2"/>
  <c r="N192" i="2"/>
  <c r="L192" i="2"/>
  <c r="J192" i="2"/>
  <c r="H192" i="2"/>
  <c r="R191" i="2"/>
  <c r="P187" i="2"/>
  <c r="N187" i="2"/>
  <c r="L187" i="2"/>
  <c r="J187" i="2"/>
  <c r="R186" i="2"/>
  <c r="R187" i="2" s="1"/>
  <c r="V183" i="2"/>
  <c r="Q183" i="2"/>
  <c r="P183" i="2"/>
  <c r="O183" i="2"/>
  <c r="N183" i="2"/>
  <c r="M183" i="2"/>
  <c r="L183" i="2"/>
  <c r="K183" i="2"/>
  <c r="J183" i="2"/>
  <c r="I183" i="2"/>
  <c r="H183" i="2"/>
  <c r="T182" i="2"/>
  <c r="S182" i="2"/>
  <c r="R182" i="2"/>
  <c r="F182" i="2"/>
  <c r="E182" i="2"/>
  <c r="D182" i="2"/>
  <c r="S181" i="2"/>
  <c r="R181" i="2"/>
  <c r="T181" i="2" s="1"/>
  <c r="F181" i="2"/>
  <c r="E181" i="2"/>
  <c r="D181" i="2"/>
  <c r="T180" i="2"/>
  <c r="S180" i="2"/>
  <c r="R180" i="2"/>
  <c r="F180" i="2"/>
  <c r="E180" i="2"/>
  <c r="D180" i="2"/>
  <c r="T179" i="2"/>
  <c r="T183" i="2" s="1"/>
  <c r="S179" i="2"/>
  <c r="S183" i="2" s="1"/>
  <c r="R179" i="2"/>
  <c r="R183" i="2" s="1"/>
  <c r="F179" i="2"/>
  <c r="E179" i="2"/>
  <c r="D179" i="2"/>
  <c r="G177" i="2"/>
  <c r="V176" i="2"/>
  <c r="U176" i="2"/>
  <c r="Q176" i="2"/>
  <c r="P176" i="2"/>
  <c r="O176" i="2"/>
  <c r="N176" i="2"/>
  <c r="M176" i="2"/>
  <c r="L176" i="2"/>
  <c r="K176" i="2"/>
  <c r="J176" i="2"/>
  <c r="J195" i="2" s="1"/>
  <c r="J200" i="2" s="1"/>
  <c r="I176" i="2"/>
  <c r="I195" i="2" s="1"/>
  <c r="H176" i="2"/>
  <c r="Y175" i="2"/>
  <c r="T175" i="2"/>
  <c r="S175" i="2"/>
  <c r="R175" i="2"/>
  <c r="F175" i="2"/>
  <c r="E175" i="2"/>
  <c r="D175" i="2"/>
  <c r="Y174" i="2"/>
  <c r="S174" i="2"/>
  <c r="T174" i="2" s="1"/>
  <c r="R174" i="2"/>
  <c r="F174" i="2"/>
  <c r="E174" i="2"/>
  <c r="D174" i="2"/>
  <c r="Y173" i="2"/>
  <c r="S173" i="2"/>
  <c r="T173" i="2" s="1"/>
  <c r="R173" i="2"/>
  <c r="F173" i="2"/>
  <c r="E173" i="2"/>
  <c r="D173" i="2"/>
  <c r="Y172" i="2"/>
  <c r="S172" i="2"/>
  <c r="T172" i="2" s="1"/>
  <c r="R172" i="2"/>
  <c r="R176" i="2" s="1"/>
  <c r="F172" i="2"/>
  <c r="E172" i="2"/>
  <c r="D172" i="2"/>
  <c r="G170" i="2"/>
  <c r="V169" i="2"/>
  <c r="U169" i="2"/>
  <c r="Q169" i="2"/>
  <c r="P169" i="2"/>
  <c r="O169" i="2"/>
  <c r="N169" i="2"/>
  <c r="M169" i="2"/>
  <c r="L169" i="2"/>
  <c r="K169" i="2"/>
  <c r="J169" i="2"/>
  <c r="I169" i="2"/>
  <c r="H169" i="2"/>
  <c r="Y168" i="2"/>
  <c r="T168" i="2"/>
  <c r="S168" i="2"/>
  <c r="R168" i="2"/>
  <c r="F168" i="2"/>
  <c r="E168" i="2"/>
  <c r="D168" i="2"/>
  <c r="Y167" i="2"/>
  <c r="T167" i="2"/>
  <c r="S167" i="2"/>
  <c r="R167" i="2"/>
  <c r="F167" i="2"/>
  <c r="E167" i="2"/>
  <c r="D167" i="2"/>
  <c r="Y166" i="2"/>
  <c r="T166" i="2"/>
  <c r="S166" i="2"/>
  <c r="R166" i="2"/>
  <c r="F166" i="2"/>
  <c r="E166" i="2"/>
  <c r="D166" i="2"/>
  <c r="Y165" i="2"/>
  <c r="T165" i="2"/>
  <c r="T169" i="2" s="1"/>
  <c r="S165" i="2"/>
  <c r="S169" i="2" s="1"/>
  <c r="R165" i="2"/>
  <c r="R169" i="2" s="1"/>
  <c r="F165" i="2"/>
  <c r="E165" i="2"/>
  <c r="D165" i="2"/>
  <c r="G163" i="2"/>
  <c r="V162" i="2"/>
  <c r="U162" i="2"/>
  <c r="U195" i="2" s="1"/>
  <c r="Q162" i="2"/>
  <c r="Q195" i="2" s="1"/>
  <c r="P162" i="2"/>
  <c r="P195" i="2" s="1"/>
  <c r="O162" i="2"/>
  <c r="O195" i="2" s="1"/>
  <c r="N162" i="2"/>
  <c r="N195" i="2" s="1"/>
  <c r="N200" i="2" s="1"/>
  <c r="M162" i="2"/>
  <c r="M195" i="2" s="1"/>
  <c r="L162" i="2"/>
  <c r="L195" i="2" s="1"/>
  <c r="L200" i="2" s="1"/>
  <c r="K162" i="2"/>
  <c r="K195" i="2" s="1"/>
  <c r="J162" i="2"/>
  <c r="I162" i="2"/>
  <c r="H162" i="2"/>
  <c r="H195" i="2" s="1"/>
  <c r="S161" i="2"/>
  <c r="R161" i="2"/>
  <c r="T161" i="2" s="1"/>
  <c r="F161" i="2"/>
  <c r="E161" i="2"/>
  <c r="D161" i="2"/>
  <c r="S160" i="2"/>
  <c r="R160" i="2"/>
  <c r="T160" i="2" s="1"/>
  <c r="F160" i="2"/>
  <c r="E160" i="2"/>
  <c r="D160" i="2"/>
  <c r="S159" i="2"/>
  <c r="R159" i="2"/>
  <c r="T159" i="2" s="1"/>
  <c r="F159" i="2"/>
  <c r="E159" i="2"/>
  <c r="D159" i="2"/>
  <c r="S158" i="2"/>
  <c r="S162" i="2" s="1"/>
  <c r="R158" i="2"/>
  <c r="R162" i="2" s="1"/>
  <c r="F158" i="2"/>
  <c r="E158" i="2"/>
  <c r="D158" i="2"/>
  <c r="M142" i="2"/>
  <c r="O142" i="2" s="1"/>
  <c r="J142" i="2"/>
  <c r="G142" i="2"/>
  <c r="M118" i="2"/>
  <c r="J118" i="2"/>
  <c r="G118" i="2"/>
  <c r="O118" i="2" s="1"/>
  <c r="M93" i="2"/>
  <c r="J93" i="2"/>
  <c r="G93" i="2"/>
  <c r="M92" i="2"/>
  <c r="J92" i="2"/>
  <c r="G92" i="2"/>
  <c r="M91" i="2"/>
  <c r="J91" i="2"/>
  <c r="G91" i="2"/>
  <c r="M90" i="2"/>
  <c r="J90" i="2"/>
  <c r="G90" i="2"/>
  <c r="M88" i="2"/>
  <c r="J88" i="2"/>
  <c r="G88" i="2"/>
  <c r="M87" i="2"/>
  <c r="J87" i="2"/>
  <c r="G87" i="2"/>
  <c r="M86" i="2"/>
  <c r="J86" i="2"/>
  <c r="G86" i="2"/>
  <c r="M85" i="2"/>
  <c r="J85" i="2"/>
  <c r="G85" i="2"/>
  <c r="M83" i="2"/>
  <c r="J83" i="2"/>
  <c r="G83" i="2"/>
  <c r="M82" i="2"/>
  <c r="J82" i="2"/>
  <c r="G82" i="2"/>
  <c r="G94" i="2" s="1"/>
  <c r="M81" i="2"/>
  <c r="J81" i="2"/>
  <c r="G81" i="2"/>
  <c r="M80" i="2"/>
  <c r="J80" i="2"/>
  <c r="G80" i="2"/>
  <c r="M78" i="2"/>
  <c r="J78" i="2"/>
  <c r="G78" i="2"/>
  <c r="M77" i="2"/>
  <c r="M94" i="2" s="1"/>
  <c r="J77" i="2"/>
  <c r="J94" i="2" s="1"/>
  <c r="G77" i="2"/>
  <c r="M76" i="2"/>
  <c r="J76" i="2"/>
  <c r="G76" i="2"/>
  <c r="M75" i="2"/>
  <c r="J75" i="2"/>
  <c r="G75" i="2"/>
  <c r="M70" i="2"/>
  <c r="O70" i="2" s="1"/>
  <c r="J70" i="2"/>
  <c r="G70" i="2"/>
  <c r="E45" i="2"/>
  <c r="M45" i="2" s="1"/>
  <c r="M44" i="2"/>
  <c r="J44" i="2"/>
  <c r="G44" i="2"/>
  <c r="E44" i="2"/>
  <c r="M43" i="2"/>
  <c r="J43" i="2"/>
  <c r="G43" i="2"/>
  <c r="M42" i="2"/>
  <c r="J42" i="2"/>
  <c r="G42" i="2"/>
  <c r="M40" i="2"/>
  <c r="J40" i="2"/>
  <c r="G40" i="2"/>
  <c r="E40" i="2"/>
  <c r="M39" i="2"/>
  <c r="J39" i="2"/>
  <c r="G39" i="2"/>
  <c r="M38" i="2"/>
  <c r="J38" i="2"/>
  <c r="G38" i="2"/>
  <c r="M37" i="2"/>
  <c r="J37" i="2"/>
  <c r="G37" i="2"/>
  <c r="E36" i="2"/>
  <c r="E35" i="2"/>
  <c r="J35" i="2" s="1"/>
  <c r="M34" i="2"/>
  <c r="J34" i="2"/>
  <c r="G34" i="2"/>
  <c r="E34" i="2"/>
  <c r="E33" i="2"/>
  <c r="M33" i="2" s="1"/>
  <c r="M32" i="2"/>
  <c r="J32" i="2"/>
  <c r="G32" i="2"/>
  <c r="M30" i="2"/>
  <c r="J30" i="2"/>
  <c r="G30" i="2"/>
  <c r="M29" i="2"/>
  <c r="J29" i="2"/>
  <c r="G29" i="2"/>
  <c r="M28" i="2"/>
  <c r="J28" i="2"/>
  <c r="G28" i="2"/>
  <c r="M27" i="2"/>
  <c r="J27" i="2"/>
  <c r="G27" i="2"/>
  <c r="Y159" i="2" l="1"/>
  <c r="F162" i="2"/>
  <c r="G168" i="2"/>
  <c r="W168" i="2" s="1"/>
  <c r="G172" i="2"/>
  <c r="Z172" i="2" s="1"/>
  <c r="Y161" i="2"/>
  <c r="G181" i="2"/>
  <c r="W181" i="2" s="1"/>
  <c r="G174" i="2"/>
  <c r="W174" i="2" s="1"/>
  <c r="E162" i="2"/>
  <c r="G182" i="2"/>
  <c r="W182" i="2" s="1"/>
  <c r="Y158" i="2"/>
  <c r="Y160" i="2"/>
  <c r="G166" i="2"/>
  <c r="W166" i="2" s="1"/>
  <c r="G173" i="2"/>
  <c r="W173" i="2" s="1"/>
  <c r="G175" i="2"/>
  <c r="W175" i="2" s="1"/>
  <c r="G179" i="2"/>
  <c r="W179" i="2" s="1"/>
  <c r="G165" i="2"/>
  <c r="E183" i="2"/>
  <c r="F183" i="2"/>
  <c r="F169" i="2"/>
  <c r="E176" i="2"/>
  <c r="E169" i="2"/>
  <c r="F176" i="2"/>
  <c r="G167" i="2"/>
  <c r="W167" i="2" s="1"/>
  <c r="G180" i="2"/>
  <c r="W180" i="2" s="1"/>
  <c r="H200" i="2"/>
  <c r="T195" i="2"/>
  <c r="O94" i="2"/>
  <c r="P200" i="2"/>
  <c r="T176" i="2"/>
  <c r="D169" i="2"/>
  <c r="J45" i="2"/>
  <c r="D176" i="2"/>
  <c r="G45" i="2"/>
  <c r="G35" i="2"/>
  <c r="G158" i="2"/>
  <c r="G159" i="2"/>
  <c r="W159" i="2" s="1"/>
  <c r="G160" i="2"/>
  <c r="W160" i="2" s="1"/>
  <c r="G161" i="2"/>
  <c r="W161" i="2" s="1"/>
  <c r="D183" i="2"/>
  <c r="G33" i="2"/>
  <c r="G46" i="2" s="1"/>
  <c r="M35" i="2"/>
  <c r="M46" i="2" s="1"/>
  <c r="M144" i="2" s="1"/>
  <c r="J33" i="2"/>
  <c r="J46" i="2" s="1"/>
  <c r="J144" i="2" s="1"/>
  <c r="T158" i="2"/>
  <c r="T162" i="2" s="1"/>
  <c r="S176" i="2"/>
  <c r="D162" i="2"/>
  <c r="Z168" i="2" l="1"/>
  <c r="Z174" i="2"/>
  <c r="W172" i="2"/>
  <c r="W176" i="2" s="1"/>
  <c r="E195" i="2"/>
  <c r="Z158" i="2"/>
  <c r="G176" i="2"/>
  <c r="Z173" i="2"/>
  <c r="G169" i="2"/>
  <c r="W183" i="2"/>
  <c r="Z167" i="2"/>
  <c r="Z175" i="2"/>
  <c r="F195" i="2"/>
  <c r="W165" i="2"/>
  <c r="W169" i="2" s="1"/>
  <c r="Z159" i="2"/>
  <c r="Z160" i="2"/>
  <c r="G183" i="2"/>
  <c r="Z166" i="2"/>
  <c r="Z165" i="2"/>
  <c r="O46" i="2"/>
  <c r="G144" i="2"/>
  <c r="W158" i="2"/>
  <c r="W162" i="2" s="1"/>
  <c r="G162" i="2"/>
  <c r="D195" i="2"/>
  <c r="Z161" i="2"/>
  <c r="R200" i="2"/>
  <c r="G195" i="2" l="1"/>
  <c r="T198" i="2" s="1"/>
  <c r="O144" i="2"/>
  <c r="C11" i="2" l="1"/>
  <c r="J146" i="2"/>
  <c r="M146" i="2"/>
  <c r="G146" i="2"/>
  <c r="O146" i="2" l="1"/>
</calcChain>
</file>

<file path=xl/sharedStrings.xml><?xml version="1.0" encoding="utf-8"?>
<sst xmlns="http://schemas.openxmlformats.org/spreadsheetml/2006/main" count="463" uniqueCount="228">
  <si>
    <t>Instructies</t>
  </si>
  <si>
    <r>
      <rPr>
        <sz val="10"/>
        <color theme="1"/>
        <rFont val="Verdana"/>
        <family val="2"/>
      </rPr>
      <t xml:space="preserve">Dit template voor de projectbegroting is </t>
    </r>
    <r>
      <rPr>
        <b/>
        <sz val="10"/>
        <color theme="1"/>
        <rFont val="Verdana"/>
        <family val="2"/>
      </rPr>
      <t xml:space="preserve">verplicht </t>
    </r>
    <r>
      <rPr>
        <sz val="10"/>
        <color theme="1"/>
        <rFont val="Verdana"/>
        <family val="2"/>
      </rPr>
      <t>bij de aanvraag van PPSi-middelen.</t>
    </r>
  </si>
  <si>
    <t>Wettelijke kaders</t>
  </si>
  <si>
    <r>
      <rPr>
        <sz val="10"/>
        <rFont val="Verdana"/>
        <family val="2"/>
      </rPr>
      <t xml:space="preserve">Voor meer informatie over subsidiabele kosten en kostensoorten, zie de </t>
    </r>
    <r>
      <rPr>
        <u/>
        <sz val="10"/>
        <color rgb="FF1155CC"/>
        <rFont val="Verdana"/>
        <family val="2"/>
      </rPr>
      <t>Verordening (EU) nr. 651/2014 van de Commissie van 17 juni 2014</t>
    </r>
    <r>
      <rPr>
        <sz val="10"/>
        <rFont val="Verdana"/>
        <family val="2"/>
      </rPr>
      <t>,</t>
    </r>
  </si>
  <si>
    <r>
      <rPr>
        <sz val="10"/>
        <rFont val="Verdana"/>
        <family val="2"/>
      </rPr>
      <t xml:space="preserve">artikel 25 en het </t>
    </r>
    <r>
      <rPr>
        <u/>
        <sz val="10"/>
        <color rgb="FF1155CC"/>
        <rFont val="Verdana"/>
        <family val="2"/>
      </rPr>
      <t>Kaderbesluit nationale EZ-subsidies, Hoofdstuk 4, artikel 10-14</t>
    </r>
    <r>
      <rPr>
        <sz val="10"/>
        <rFont val="Verdana"/>
        <family val="2"/>
      </rPr>
      <t>.</t>
    </r>
  </si>
  <si>
    <t>Tabbladen</t>
  </si>
  <si>
    <t>costs. The budget must be drawn up in whole euros.</t>
  </si>
  <si>
    <t>Dit budgetformulier bevat naast dit tabblad met Instructies nog twee tabbladen</t>
  </si>
  <si>
    <t>l</t>
  </si>
  <si>
    <r>
      <rPr>
        <b/>
        <sz val="10"/>
        <color theme="1"/>
        <rFont val="Verdana"/>
        <family val="2"/>
      </rPr>
      <t xml:space="preserve">Kosten en financiering - </t>
    </r>
    <r>
      <rPr>
        <sz val="10"/>
        <color theme="1"/>
        <rFont val="Verdana"/>
        <family val="2"/>
      </rPr>
      <t>Het daadwekelijke budgetformulier.</t>
    </r>
  </si>
  <si>
    <r>
      <rPr>
        <b/>
        <sz val="10"/>
        <color theme="1"/>
        <rFont val="Verdana"/>
        <family val="2"/>
      </rPr>
      <t xml:space="preserve">Toelichting kostensoorten - </t>
    </r>
    <r>
      <rPr>
        <sz val="10"/>
        <color theme="1"/>
        <rFont val="Verdana"/>
        <family val="2"/>
      </rPr>
      <t>Toelichting over de verschillende kostenposten in het budgetformulier</t>
    </r>
  </si>
  <si>
    <t>Informatie tabblad 'Kosten en financiering'</t>
  </si>
  <si>
    <t xml:space="preserve">Het budgetformulier bevat verwijzingen en automatische berekeningen. Begin bovenaan het budgetformulier en werk naar beneden. </t>
  </si>
  <si>
    <t xml:space="preserve">In de gele vakken kunnen gegevens worden ingevuld, de gegevens in de blauwe vakken worden automatisch berekend. </t>
  </si>
  <si>
    <t xml:space="preserve">Indien rijen worden toegevoegd voor extra partners: voer de formules omlaag door naar de toegevoegde rijen. Selecteer hiervoor de cel met de juiste formule, klik op de vulgreep (het zwarte vierkantje) en sleep deze naar beneden. </t>
  </si>
  <si>
    <t>Voorbeeld vulgreep:</t>
  </si>
  <si>
    <t xml:space="preserve">Onderdeel 1: Projectinformatie en Partner-overzicht </t>
  </si>
  <si>
    <r>
      <rPr>
        <sz val="10"/>
        <color theme="1"/>
        <rFont val="Verdana"/>
        <family val="2"/>
      </rPr>
      <t>Start met het invoeren van de projectinformatie</t>
    </r>
    <r>
      <rPr>
        <i/>
        <sz val="10"/>
        <color theme="1"/>
        <rFont val="Verdana"/>
        <family val="2"/>
      </rPr>
      <t>. Het totale projectbudget wordt automatisch berekend a.d.h.v. de ingevoerde projectkosten.</t>
    </r>
  </si>
  <si>
    <t>Voer vervolgens de namen van alle consortiumpartners in bij ‘Partner-overzicht’. De namen van de partners komen vervolgens beschikbaar in dropdown-menu’s in de rest van het document. De namen van de projectpartners dienen overeen te komen met de namen van de projectpartners in de samenwerkingsovereenkomst.</t>
  </si>
  <si>
    <t>Onderdeel 2: R&amp;D Overzicht: kostensoorten per type onderzoek (hele projectperiode)</t>
  </si>
  <si>
    <t>Onderaan de kosten, bij punt 6. &amp; punt 7., vindt u de totaal opgevoerde projectkosten en de percentages van de kosten per type onderzoek. Aan de hand van deze informatie wordt de minimale benodigde bijdrage per type organisatie automatische berekend.</t>
  </si>
  <si>
    <t>Onderdeel 3: OVERZICHT - Kosten en bijdragen per partner per jaar</t>
  </si>
  <si>
    <r>
      <rPr>
        <sz val="10"/>
        <color theme="1"/>
        <rFont val="Verdana"/>
        <family val="2"/>
      </rPr>
      <t xml:space="preserve">Selecteer in kolom B iedere partner onder het juiste type partner via de dropdown-menu's. De totale kosten per partner worden nu automatisch ingevuld, gebaseerd op de ingevulde kostenspecificatie onder </t>
    </r>
    <r>
      <rPr>
        <i/>
        <sz val="10"/>
        <color theme="1"/>
        <rFont val="Verdana"/>
        <family val="2"/>
      </rPr>
      <t xml:space="preserve">R&amp;D Overzicht. </t>
    </r>
    <r>
      <rPr>
        <sz val="10"/>
        <color theme="1"/>
        <rFont val="Verdana"/>
        <family val="2"/>
      </rPr>
      <t xml:space="preserve">Selecteer voor de ondernemingen in Kolom C ook het juiste type onderneming met behulp van de dropdown-menu's. </t>
    </r>
    <r>
      <rPr>
        <i/>
        <sz val="10"/>
        <color theme="1"/>
        <rFont val="Verdana"/>
        <family val="2"/>
      </rPr>
      <t>Het formulier berekent in Kolom Y nu ook automatisch de maximale toegestane PPS-subsidie per partij.</t>
    </r>
  </si>
  <si>
    <t>Gebruik kan worden gemaakt van een van de kostensystematieken:</t>
  </si>
  <si>
    <t>Integrale kostensystematiek</t>
  </si>
  <si>
    <t>Loonkosten + 50% directe opslagsystematiek</t>
  </si>
  <si>
    <t>Vastuurtarief</t>
  </si>
  <si>
    <t>Nederlands MKB</t>
  </si>
  <si>
    <t>Nederlandse grote onderneming</t>
  </si>
  <si>
    <t>Buitenlands MKB</t>
  </si>
  <si>
    <t>Buitenlandse grote onderneming</t>
  </si>
  <si>
    <t>Nederlandse Stichting</t>
  </si>
  <si>
    <t>Buitenlandse Stichting</t>
  </si>
  <si>
    <t>Nederlandse Vereniging</t>
  </si>
  <si>
    <t>Buitenlandse Vereniging</t>
  </si>
  <si>
    <t>Maximale steunpercentages</t>
  </si>
  <si>
    <t>Type</t>
  </si>
  <si>
    <t>%FO</t>
  </si>
  <si>
    <t>%IO</t>
  </si>
  <si>
    <t>%EO</t>
  </si>
  <si>
    <t>Kennisinstelling</t>
  </si>
  <si>
    <t>Projectinformatie:</t>
  </si>
  <si>
    <t>Project:</t>
  </si>
  <si>
    <t>Project acronym:</t>
  </si>
  <si>
    <t>Naam Penvoerder:</t>
  </si>
  <si>
    <t>Startdatum project:</t>
  </si>
  <si>
    <t>Einddatum project:</t>
  </si>
  <si>
    <t>Projectduur in maanden:</t>
  </si>
  <si>
    <t xml:space="preserve">Totaal project budget: </t>
  </si>
  <si>
    <t>Partner-overzicht:</t>
  </si>
  <si>
    <t>Naam Partner</t>
  </si>
  <si>
    <t>&lt;partner&gt;</t>
  </si>
  <si>
    <t>R&amp;D Overzicht: kostensoorten per type onderzoek (hele project periode)</t>
  </si>
  <si>
    <t>1.</t>
  </si>
  <si>
    <t>Loonkosten:</t>
  </si>
  <si>
    <t>Fundamenteel onderzoek</t>
  </si>
  <si>
    <t>Industrieel onderzoek</t>
  </si>
  <si>
    <t>Experimentele ontwikkeling</t>
  </si>
  <si>
    <t>Partner die de kosten maakt</t>
  </si>
  <si>
    <t>Kostensystematiek</t>
  </si>
  <si>
    <t>Functie</t>
  </si>
  <si>
    <t>Uurtarief</t>
  </si>
  <si>
    <t>Uren</t>
  </si>
  <si>
    <t>Uren x tarief</t>
  </si>
  <si>
    <t>Onderzoeksorganisaties (gebruik dropdown menu)</t>
  </si>
  <si>
    <t>&lt;organisatie&gt;</t>
  </si>
  <si>
    <t>Ondernemingen met winstoogmerk (gebruik dropdown menu)</t>
  </si>
  <si>
    <t>&lt;onderneming&gt;</t>
  </si>
  <si>
    <t>Organisaties zonder winstoogmerk (gebruik dropdown menu)</t>
  </si>
  <si>
    <t>Overige partners (gebruik dropdown menu)</t>
  </si>
  <si>
    <t>&lt;naam&gt;</t>
  </si>
  <si>
    <t>Totaal loonkosten</t>
  </si>
  <si>
    <t>Totaal</t>
  </si>
  <si>
    <t>2.</t>
  </si>
  <si>
    <t>Kosten van materialen en hulpmiddelen:</t>
  </si>
  <si>
    <t>Materiaal / hulpmiddel</t>
  </si>
  <si>
    <t>Kosten</t>
  </si>
  <si>
    <t>Totaal kosten</t>
  </si>
  <si>
    <t>materialen en hulpmiddelen</t>
  </si>
  <si>
    <t>3.</t>
  </si>
  <si>
    <t>Kosten van gebruik van machines en apparatuur</t>
  </si>
  <si>
    <t>Machine / apparatuur</t>
  </si>
  <si>
    <t>Prijs per gebruikseenheid</t>
  </si>
  <si>
    <t>Gebruiks eenheden</t>
  </si>
  <si>
    <t>machines en apparatuur</t>
  </si>
  <si>
    <t>4.</t>
  </si>
  <si>
    <t>Aan derden verschuldigde kosten</t>
  </si>
  <si>
    <t>Naam derde partij</t>
  </si>
  <si>
    <t>Omschrijving kosten</t>
  </si>
  <si>
    <t>Totaal kosten derden</t>
  </si>
  <si>
    <t>5.</t>
  </si>
  <si>
    <t>Publicatie-, reis- en verblijfkosten</t>
  </si>
  <si>
    <t>…..</t>
  </si>
  <si>
    <t>….</t>
  </si>
  <si>
    <t xml:space="preserve">Totaal kosten </t>
  </si>
  <si>
    <t>Publicatie, reis en verblijf</t>
  </si>
  <si>
    <t>6.</t>
  </si>
  <si>
    <t>Totale subsidiabele projectkosten</t>
  </si>
  <si>
    <t>Totaal:</t>
  </si>
  <si>
    <t>7.</t>
  </si>
  <si>
    <t>Percentage van de totale projectkosten per type onderzoek</t>
  </si>
  <si>
    <t>OVERZICHT - Kosten en bijdragen per partner per jaar</t>
  </si>
  <si>
    <t>8. KOSTEN</t>
  </si>
  <si>
    <t>9. FINANCIERING</t>
  </si>
  <si>
    <t>Kosten worden automatisch ingevuld o.b.v. ingevulde kostenspecificatie bovenin dit document</t>
  </si>
  <si>
    <t>Totaal aan bijdragen</t>
  </si>
  <si>
    <t>Fundamenteel Onderzoek</t>
  </si>
  <si>
    <t>Industrieel Onderzoek</t>
  </si>
  <si>
    <t>Totale kosten organisatie</t>
  </si>
  <si>
    <t>in cash</t>
  </si>
  <si>
    <t>in kind</t>
  </si>
  <si>
    <t>PPS-subsidie</t>
  </si>
  <si>
    <t>Funding gap</t>
  </si>
  <si>
    <t>Maximale toegestane PPS-subsidie</t>
  </si>
  <si>
    <t>% PPS-subsidie o.b.v. kosten</t>
  </si>
  <si>
    <t>…</t>
  </si>
  <si>
    <t>Totale kosten en bijdragen onderzoeksorganisaties</t>
  </si>
  <si>
    <t>Type onderneming (gebruik dropdown menu)</t>
  </si>
  <si>
    <t>Totale kosten en bijdragen ondernemingen met winstoogmerk</t>
  </si>
  <si>
    <t>Totale kosten en bijdragen ondernemingen zonder winstoogmerk</t>
  </si>
  <si>
    <t>Overige partners</t>
  </si>
  <si>
    <t>Niet Toegestaan</t>
  </si>
  <si>
    <t>Niet toegestaan</t>
  </si>
  <si>
    <t>N.v.t.</t>
  </si>
  <si>
    <t>Totale kosten en bijdragen overige partners</t>
  </si>
  <si>
    <t>Jaar</t>
  </si>
  <si>
    <t>PPS-Subsidie</t>
  </si>
  <si>
    <t xml:space="preserve">Totale PPS-subsidie </t>
  </si>
  <si>
    <t>Overige subsidies / sponsors</t>
  </si>
  <si>
    <t>Totaal subsidies en sponsors</t>
  </si>
  <si>
    <t>Totale kosten</t>
  </si>
  <si>
    <t>Totaal budget per jaar</t>
  </si>
  <si>
    <t>Funding gap totaal</t>
  </si>
  <si>
    <t>Totaal budget</t>
  </si>
  <si>
    <t>Toelichting bij begrotingsformulier</t>
  </si>
  <si>
    <t>Algemeen</t>
  </si>
  <si>
    <r>
      <rPr>
        <sz val="10"/>
        <color theme="1"/>
        <rFont val="Verdana"/>
        <family val="2"/>
      </rPr>
      <t xml:space="preserve">PPS-subsidie wordt uitsluitend verkregen op </t>
    </r>
    <r>
      <rPr>
        <b/>
        <sz val="10"/>
        <color theme="1"/>
        <rFont val="Verdana"/>
        <family val="2"/>
      </rPr>
      <t>onderzoek</t>
    </r>
    <r>
      <rPr>
        <sz val="10"/>
        <color theme="1"/>
        <rFont val="Verdana"/>
        <family val="2"/>
      </rPr>
      <t xml:space="preserve"> in een publiek-private samenwerking.</t>
    </r>
  </si>
  <si>
    <r>
      <rPr>
        <sz val="10"/>
        <rFont val="Verdana"/>
        <family val="2"/>
      </rPr>
      <t xml:space="preserve">Voor meer informatie: </t>
    </r>
    <r>
      <rPr>
        <u/>
        <sz val="10"/>
        <color rgb="FF1155CC"/>
        <rFont val="Verdana"/>
        <family val="2"/>
      </rPr>
      <t>https://www.rvo.nl/subsidies-financiering/pps-innovatie</t>
    </r>
  </si>
  <si>
    <t>Toelichting type organisatie</t>
  </si>
  <si>
    <t>Onderzoeksorganisaties</t>
  </si>
  <si>
    <t xml:space="preserve">Ondernemingen met winstoogmerk </t>
  </si>
  <si>
    <r>
      <rPr>
        <sz val="10"/>
        <rFont val="Verdana"/>
        <family val="2"/>
      </rPr>
      <t xml:space="preserve">Het gaat om commerciele organisaties zoals mkb-ondernemingen of grotere ondernemingen. Zowel Nederlandse als buitenlandse ondernemingen kunnen participeren. Om zekerheid te krijgen over het mkb-karakter van een onderneming, verwijzen we naar de mkb-toets van RVO, te vinden op: </t>
    </r>
    <r>
      <rPr>
        <u/>
        <sz val="10"/>
        <color rgb="FF1155CC"/>
        <rFont val="Verdana"/>
        <family val="2"/>
      </rPr>
      <t>https://www.rvo.nl/onderwerpen/subsidiespelregels/ez/mkb-toets</t>
    </r>
  </si>
  <si>
    <t>Organisaties zonder winstoogmerk</t>
  </si>
  <si>
    <t xml:space="preserve">Het gaat hier om (veelal private) non-profit organisaties zoals stichtingen of verenigingen. </t>
  </si>
  <si>
    <t>Het gaat hier in de regel om publiek gefinancierde organisaties zoals lokale, regionale overheden of ministeries.</t>
  </si>
  <si>
    <t xml:space="preserve">1. Loonkosten </t>
  </si>
  <si>
    <t>Bij het invullen van de loonkosten kan gebruik gemaakt worden van één van de volgende opties:</t>
  </si>
  <si>
    <t>1. Integrale kostensystematiek (IKS)</t>
  </si>
  <si>
    <t>2. Loonkosten + 50% directe opslagsystematiek</t>
  </si>
  <si>
    <t>3. Vastuurtarief</t>
  </si>
  <si>
    <r>
      <rPr>
        <b/>
        <sz val="10"/>
        <color theme="1"/>
        <rFont val="Verdana"/>
        <family val="2"/>
      </rPr>
      <t>Integrale kostensystematiek (IKS)</t>
    </r>
    <r>
      <rPr>
        <sz val="10"/>
        <color theme="1"/>
        <rFont val="Verdana"/>
        <family val="2"/>
      </rPr>
      <t xml:space="preserve"> (artikel 12 van het Kaderbesluit Nationale EZK- &amp; LNV-subsidies) </t>
    </r>
  </si>
  <si>
    <t>Deze methode is vooral geschikt voor grote organisaties die regelmatig subsidie bij RVO aanvragen.</t>
  </si>
  <si>
    <t>De organisatie dient van RVO goedkeuring te hebben voor gebruik van de IKS-methode.</t>
  </si>
  <si>
    <r>
      <rPr>
        <b/>
        <sz val="10"/>
        <color theme="1"/>
        <rFont val="Verdana"/>
        <family val="2"/>
      </rPr>
      <t>Loonkosten + 50% opslagsystematiek</t>
    </r>
    <r>
      <rPr>
        <sz val="10"/>
        <color theme="1"/>
        <rFont val="Verdana"/>
        <family val="2"/>
      </rPr>
      <t xml:space="preserve"> (artikel 13 van het Kaderbesluit Nationale EZK- &amp; LNV-subsidies);</t>
    </r>
  </si>
  <si>
    <t>De directe loonkosten van projectmedewerkers wordt opgevoerd en vermeerderd met 50% opslag.</t>
  </si>
  <si>
    <t xml:space="preserve">Directe kosten bestaan uit de direct toerekenbare kosten aan de medewerker die het onderzoek uitvoert zoals bruto salaris, werkgeverslasten, pensioenlasten, bonussen (mits vastgelegd in de arbeidsovereenkomst), etc. </t>
  </si>
  <si>
    <t>De jaarkosten worden door 1650 uren gedeeld om het uurtarief te krijgen</t>
  </si>
  <si>
    <r>
      <rPr>
        <b/>
        <sz val="10"/>
        <color theme="1"/>
        <rFont val="Verdana"/>
        <family val="2"/>
      </rPr>
      <t>Vastuurtarief van €60,00</t>
    </r>
    <r>
      <rPr>
        <sz val="10"/>
        <color theme="1"/>
        <rFont val="Verdana"/>
        <family val="2"/>
      </rPr>
      <t xml:space="preserve"> (artikel 14 van het Kaderbesluit Nationale EZK- &amp; LNV-subsidies). </t>
    </r>
  </si>
  <si>
    <t xml:space="preserve">Een vast uurtarief van € 60,00 per uur. </t>
  </si>
  <si>
    <r>
      <rPr>
        <b/>
        <sz val="10"/>
        <color theme="1"/>
        <rFont val="Verdana"/>
        <family val="2"/>
      </rPr>
      <t xml:space="preserve">Let op! </t>
    </r>
    <r>
      <rPr>
        <sz val="10"/>
        <color theme="1"/>
        <rFont val="Verdana"/>
        <family val="2"/>
      </rPr>
      <t>- Een organisatie mag per project slechts één van bovenstaande methodieken gebruiken!</t>
    </r>
  </si>
  <si>
    <t xml:space="preserve">Bij alle tarieven moet een urenadministratie overlegd kunnen worden. Bij een integrale kostensystematiek en loonkosten-plus-opslag moeten </t>
  </si>
  <si>
    <t xml:space="preserve"> </t>
  </si>
  <si>
    <t xml:space="preserve">ook de onderliggende stukken overlegd kunnen worden ter onderbouwing van de hoogte van het tarief. </t>
  </si>
  <si>
    <t xml:space="preserve">2. Kosten van materiaal en hulpmiddelen
</t>
  </si>
  <si>
    <t xml:space="preserve">Kosten voor materiaal en hulpmiddelen bestaan uit kosten voor het verbruik van materialen uit voorraad, alsook (speciaal) aangeschaft voor dit </t>
  </si>
  <si>
    <t xml:space="preserve">project. De kosten van het verbruik van materialen, die niet speciaal voor het project zijn aangeschaft, kunt u opvoeren als u het verbruik </t>
  </si>
  <si>
    <t xml:space="preserve">registreert. Hierbij moet u uitgaan van historische aanschafprijzen. Als u geen administratie van het verbruik van materialen uit voorraad heeft, </t>
  </si>
  <si>
    <t>dan kunt u de kosten niet rechtstreeks aan het project toerekenen.</t>
  </si>
  <si>
    <t>3. Kosten van gebruik van machines en apparatuur</t>
  </si>
  <si>
    <t>Uitsluitend voor het project aangeschaft</t>
  </si>
  <si>
    <t xml:space="preserve">De kosten van apparatuur, die u speciaal voor een project of bepaalde subsidiabele activiteiten koopt en gebruikt, voert u op onder 'Kosten van </t>
  </si>
  <si>
    <t xml:space="preserve">gebruik van machines en apparatuur'. Het gaat om kosten waarvan de hoogte is aan te tonen op basis van een factuur. Wel moet u voor de </t>
  </si>
  <si>
    <t>bepaling van de subsidiabele kosten de eventuele restwaarde van de apparatuur aftrekken van de aanschafprijs (afschrijvingssystematiek).</t>
  </si>
  <si>
    <t xml:space="preserve">Voor de bepaling van de restwaarde van speciaal voor een project aangeschafte apparatuur, geldt dat de restwaarde bepaald wordt op basis van </t>
  </si>
  <si>
    <t>lineaire afschrijving met een (minimale) afschrijvingstermijn van 5 jaar. Dit is een boekhoudkundige restwaarde.</t>
  </si>
  <si>
    <t>Niet uitsluitend voor het project aangeschaft</t>
  </si>
  <si>
    <t xml:space="preserve">Als u de machine of apparatuur niet uitsluitend voor het project heeft aangeschaft, mag u de afschrijfkosten of leasetermijnen alleen meenemen </t>
  </si>
  <si>
    <t xml:space="preserve">als door u een sluitende tijdregistratie wordt bijgehouden. De kosten worden dan meegenomen naar evenredigheid van tijd gedurende welke de </t>
  </si>
  <si>
    <t xml:space="preserve">machine of het apparaat wordt gebruikt voor het project, gerelateerd aan de normale bezetting. Indien u integrale kostensystematiek gebruikt </t>
  </si>
  <si>
    <t>dan kunt u hier alleen kosten opvoeren als de kosten geen deel uitmaken van het integrale kostentarief.</t>
  </si>
  <si>
    <t>4. Aan derden verschuldigde kosten</t>
  </si>
  <si>
    <t xml:space="preserve">Dit betreft alle (andere) kosten waarvoor u een factuur ontvangt en die direct gerelateerd zijn aan de uitvoering van het project. Indien een deel </t>
  </si>
  <si>
    <t xml:space="preserve">van de activiteiten van het project wordt uitbesteed, kunnen de aan derden verschuldigde kosten aan het project worden toegerekend. Er dient </t>
  </si>
  <si>
    <t xml:space="preserve">voor gezorgd te worden dat de aan derden verschuldigde kosten in verhouding zijn met de rest van het budget. Indien deze kostenpost erg hoog </t>
  </si>
  <si>
    <t>is kan dit van invloed zijn en worden meegenomen in de beoordeling van de evaluatiecommissie.</t>
  </si>
  <si>
    <t>Let op: Niet subsidiabele kosten</t>
  </si>
  <si>
    <t xml:space="preserve">Hieronder volgt een overzicht van voorbeelden van niet-subsidiabele kosten. Deze kosten mogen derhalve niet worden opgevoerd op dit formulier. </t>
  </si>
  <si>
    <t>Aanvragen en in stand houden van octrooien (kosten voor octrooien die op arm’s length-voorwaarden worden gekocht bij of waarvoor een licentie wordt verleend door externe bronnen zijn wel subsidiabel);</t>
  </si>
  <si>
    <t>Accountantscontrole;</t>
  </si>
  <si>
    <t>Benchfee (let op: materiaalkosten zijn wel subsidiabel);</t>
  </si>
  <si>
    <t>Binnenlandse reizen;</t>
  </si>
  <si>
    <t>Ondersteunend personeel, niet direct gerelateerd aan de inhoudelijke R&amp;D-activiteiten, zoals: projectcontroller, business developer, administratief medewerker;</t>
  </si>
  <si>
    <t>Opstellen van een business case;</t>
  </si>
  <si>
    <t>Kosten gerelateerd aan implementatie van de ontwikkelde innovatie;</t>
  </si>
  <si>
    <t>Overhead;</t>
  </si>
  <si>
    <t>Niet-wetenschappelijke disseminatie. Wetenschappelijke disseminatie, waaronder het bezoeken van een wetenschappelijk congres of het publiceren van een wetenschappelijk artikel, is wel subsidiabel;</t>
  </si>
  <si>
    <t>Projectmanagementtaken, niet direct gerelateerd aan de inhoudelijke R&amp;D activiteiten, zoals: escalatie naar een stuurgroep, het opstellen van een risicomanagementmodel, het opstellen van rapportages om aan subsidieverplichtingen te voldoen, administratieve verantwoording. Projectmanagementtaken die wel direct gerelateerd zijn aan de inhoudelijke R&amp;D-activiteiten (o.a. discussies met medewerkers, het analyseren van technische risico’s, het opstellen van inhoudelijke rapportages, het opstellen van specificaties) zijn wel subsidiabel.</t>
  </si>
  <si>
    <r>
      <t>Begroting TKI ICT</t>
    </r>
    <r>
      <rPr>
        <b/>
        <sz val="14"/>
        <color theme="1"/>
        <rFont val="Arial"/>
        <family val="2"/>
      </rPr>
      <t xml:space="preserve"> </t>
    </r>
    <r>
      <rPr>
        <b/>
        <sz val="22"/>
        <color theme="1"/>
        <rFont val="Arial"/>
        <family val="2"/>
      </rPr>
      <t>PPSi-middelen</t>
    </r>
  </si>
  <si>
    <r>
      <t xml:space="preserve">Voer vervolgens onder </t>
    </r>
    <r>
      <rPr>
        <i/>
        <sz val="10"/>
        <color theme="1"/>
        <rFont val="Verdana"/>
        <family val="2"/>
      </rPr>
      <t>FINANCIERING</t>
    </r>
    <r>
      <rPr>
        <sz val="10"/>
        <color theme="1"/>
        <rFont val="Verdana"/>
        <family val="2"/>
      </rPr>
      <t xml:space="preserve"> de </t>
    </r>
    <r>
      <rPr>
        <i/>
        <sz val="10"/>
        <color rgb="FFFF9900"/>
        <rFont val="Verdana"/>
        <family val="2"/>
      </rPr>
      <t>in kind</t>
    </r>
    <r>
      <rPr>
        <sz val="10"/>
        <color rgb="FFFF9900"/>
        <rFont val="Verdana"/>
        <family val="2"/>
      </rPr>
      <t xml:space="preserve"> bijdrage</t>
    </r>
    <r>
      <rPr>
        <sz val="10"/>
        <color theme="1"/>
        <rFont val="Verdana"/>
        <family val="2"/>
      </rPr>
      <t xml:space="preserve"> </t>
    </r>
    <r>
      <rPr>
        <u/>
        <sz val="10"/>
        <color theme="1"/>
        <rFont val="Verdana"/>
        <family val="2"/>
      </rPr>
      <t>(exclusief te ontvangen PPS-subsidie!</t>
    </r>
    <r>
      <rPr>
        <sz val="10"/>
        <color theme="1"/>
        <rFont val="Verdana"/>
        <family val="2"/>
      </rPr>
      <t xml:space="preserve">) en eventuele </t>
    </r>
    <r>
      <rPr>
        <i/>
        <sz val="10"/>
        <color rgb="FFFF9900"/>
        <rFont val="Verdana"/>
        <family val="2"/>
      </rPr>
      <t>in cash</t>
    </r>
    <r>
      <rPr>
        <sz val="10"/>
        <color rgb="FFFF9900"/>
        <rFont val="Verdana"/>
        <family val="2"/>
      </rPr>
      <t xml:space="preserve"> </t>
    </r>
    <r>
      <rPr>
        <b/>
        <sz val="10"/>
        <color rgb="FFFF9900"/>
        <rFont val="Verdana"/>
        <family val="2"/>
      </rPr>
      <t>bijdrage</t>
    </r>
    <r>
      <rPr>
        <sz val="10"/>
        <color theme="1"/>
        <rFont val="Verdana"/>
        <family val="2"/>
      </rPr>
      <t xml:space="preserve"> van desbetreffende partner in, gesplitst naar kalenderjaren.  Eventuele te </t>
    </r>
    <r>
      <rPr>
        <b/>
        <sz val="10"/>
        <color theme="1"/>
        <rFont val="Verdana"/>
        <family val="2"/>
      </rPr>
      <t xml:space="preserve">ontvangen </t>
    </r>
    <r>
      <rPr>
        <sz val="10"/>
        <color theme="1"/>
        <rFont val="Verdana"/>
        <family val="2"/>
      </rPr>
      <t xml:space="preserve">cash door desbetreffende projectpartner dient in kolom V ingevuld te worden. </t>
    </r>
  </si>
  <si>
    <t>(te leveren)    in cash</t>
  </si>
  <si>
    <t>(te leveren).   in kind</t>
  </si>
  <si>
    <t>Te Ontvangen Cash</t>
  </si>
  <si>
    <t>PPS-subsidie inzet per partner</t>
  </si>
  <si>
    <t>Totale (in cash en in kind) bijdragen per organisatie</t>
  </si>
  <si>
    <t>Een entiteit (zoals universiteiten of onderzoeksinstellingen, agentschappen voor technologieoverdracht, innovatie- intermediairs, entiteiten voor fysieke of virtuele onderzoeksgerichte samenwerking), ongeacht haar rechtsvorm (publiek- of privaatrechtelijke organisatie) of financieringswijze, die zich in hoofdzaak bezighoudt met het onafhankelijk verrichten van fundamenteel onderzoek, industrieel onderzoek of experimentele ontwikkeling, of met het breed verspreiden van de resultaten van die activiteiten door middel van onderwijs, publicaties of kennisoverdracht. Wanneer dit soort entiteit ook economische activiteiten uitoefent, moet met betrekking tot de financiering van, de kosten van en de inkomsten uit die economische activiteiten een gescheiden boekhouding worden gevoerd. Ondernemingen die een beslissende invloed op dit soort entiteit kunnen uitoefenen in hun hoedanigheid van bijvoorbeeld aandeelhouder of lid van de organisatie, mogen geen preferente toegang tot de door deze entiteit verkregen onderzoeksresultaten genieten..</t>
  </si>
  <si>
    <t>Uitvoeren van doelmatigheidsonderzoek;</t>
  </si>
  <si>
    <r>
      <t xml:space="preserve">Voer per organisatie de loonkosten in. Selecteer onder </t>
    </r>
    <r>
      <rPr>
        <i/>
        <sz val="10"/>
        <color theme="1"/>
        <rFont val="Verdana"/>
        <family val="2"/>
      </rPr>
      <t xml:space="preserve">Loonkosten </t>
    </r>
    <r>
      <rPr>
        <sz val="10"/>
        <color theme="1"/>
        <rFont val="Verdana"/>
        <family val="2"/>
      </rPr>
      <t xml:space="preserve">via de dropdown-menu's de desbetreffende organisatie en de juiste kostensystematiek. Kijk in het tabblad 'Toelichting kostensoorten' voor meer informatie over de te gebruiken kostensystematiek. - </t>
    </r>
    <r>
      <rPr>
        <i/>
        <sz val="10"/>
        <color theme="1"/>
        <rFont val="Verdana"/>
        <family val="2"/>
      </rPr>
      <t xml:space="preserve">Let op: 
(1) Elke consortiumpartner dient in ieder geval loonkosten te maken binnen het project.
(2) Er dient een aparte regel per functie per organisatie gebruikt te worden. 
(3) Indien een partner geen PPS-i middelen aanwendt en 'Vastuurtarief' gebruikt, dan kan het uurtarief in Kolom E vervangen worden door het gewenste uurtarief. </t>
    </r>
  </si>
  <si>
    <r>
      <t xml:space="preserve">Voer de overige kosten per partner in onder de juiste kostenpost. De verschillende kostenposten naast loonkosten zijn: 
(1) Kosten van materialen en hulpmiddelen 
(2) Kosten van gebruik van machines en apparatuur 
(3) Aan derden verschuldigde kosten 
(4) Publicatie-, reis- en verblijfkosten (alleen buitenlandse reizen zijn subsidiabel!). 
Raadpleeg per post eerst de toelichting in het tabblad 'Toeliching kostensoorten' - </t>
    </r>
    <r>
      <rPr>
        <i/>
        <sz val="10"/>
        <color theme="1"/>
        <rFont val="Verdana"/>
        <family val="2"/>
      </rPr>
      <t xml:space="preserve">Let op: ook hier worden alle kosten in de blauwe vakken automatisch berekend. </t>
    </r>
  </si>
  <si>
    <r>
      <t>Naast de verdeling van de PPS-subsidie over de partners, dient de PPS-i middelen over de projectduur, dus de jaren waarin het project loopt, verdeeld te worden. Voer hiervoor in de regel genaamd '</t>
    </r>
    <r>
      <rPr>
        <i/>
        <sz val="10"/>
        <color theme="1"/>
        <rFont val="Verdana"/>
        <family val="2"/>
      </rPr>
      <t xml:space="preserve">PPS-i middelen', </t>
    </r>
    <r>
      <rPr>
        <sz val="10"/>
        <color theme="1"/>
        <rFont val="Verdana"/>
        <family val="2"/>
      </rPr>
      <t xml:space="preserve">in de gele vakken in Kolom H, J, L en N de aan te wenden PPS-subsidie per jaar in. </t>
    </r>
    <r>
      <rPr>
        <i/>
        <sz val="10"/>
        <color theme="1"/>
        <rFont val="Verdana"/>
        <family val="2"/>
      </rPr>
      <t xml:space="preserve">De PPS-subsidie dient enigszins gelijkmatig over de projectduur verdeeld te worden. </t>
    </r>
  </si>
  <si>
    <r>
      <t xml:space="preserve">Voer eventuele overige financiering en sponsoren in in de daarvoor bestemde gele vakken (Kolom H, J, L, N en P). </t>
    </r>
    <r>
      <rPr>
        <i/>
        <sz val="10"/>
        <color theme="1"/>
        <rFont val="Verdana"/>
        <family val="2"/>
      </rPr>
      <t xml:space="preserve">Let op: 
(1) in cash bijdragen van consortium partners vallen hier niet onder. Deze komen ten goede aan een of meerdere andere partners, en dienen als zodanig te worden opgevoerd.
</t>
    </r>
  </si>
  <si>
    <r>
      <t>Begroting Stichting TKI ICT</t>
    </r>
    <r>
      <rPr>
        <b/>
        <sz val="14"/>
        <color theme="1"/>
        <rFont val="Arial"/>
        <family val="2"/>
      </rPr>
      <t xml:space="preserve"> </t>
    </r>
    <r>
      <rPr>
        <b/>
        <sz val="22"/>
        <color theme="1"/>
        <rFont val="Arial"/>
        <family val="2"/>
      </rPr>
      <t>PPSi-middelen</t>
    </r>
  </si>
  <si>
    <t>Indien u twijfelt over de het type organisatie dat u hier moet opvoeren, neem dan contact op Stichting TKI ICT.</t>
  </si>
  <si>
    <t>Het tabblad bestaat uit drie onderdelen: 
(1) 'Projectinformatie' en 'Partner-overzicht',
(2) 'R&amp;D Overzicht: kosten voor industrieel onderzoek (hele project periode)' en 
(3) 'OVERZICHT – Kosten en bijdragen per partner per jaar'. 
Vul alle onderdelen volledig in.</t>
  </si>
  <si>
    <r>
      <t xml:space="preserve">Voer per organisatie, per functieregel het uurtarief in en het aantal uren - </t>
    </r>
    <r>
      <rPr>
        <i/>
        <sz val="10"/>
        <color theme="1"/>
        <rFont val="Verdana"/>
        <family val="2"/>
      </rPr>
      <t>Let op: 
(1) Voer de uren in voor industrieel onderzoek zoals beschreven in het projectplan (haal hier geen kolommen weg). 
(2) De kosten in de blauwe vakken worden automatisch berekend.</t>
    </r>
  </si>
  <si>
    <t>TOTAAL subsidie PPSi en SIDN</t>
  </si>
  <si>
    <t>10. Totaal Financiering</t>
  </si>
  <si>
    <t>SIDN Fonds</t>
  </si>
  <si>
    <t>MAXIMAAL 120.000,-</t>
  </si>
  <si>
    <t>(maximaal 120.000,-)</t>
  </si>
  <si>
    <t>(maximaal 200.000,-)</t>
  </si>
  <si>
    <t>De aan te vragen SIDN fonds middelen dient apart van de PPS-i middelen te worden ingevuld in rij 190 ("SIDN Fonds"). Ook hier dienen de SIDN Fonds middelen over de projectduur, dus de jaren waarin het project loopt, verdeeld te worden. Voer hiervoor in de regel genaamd 'SIDN Fonds, in de gele vakken in Kolom H, J, L en N de aan te wenden SIDN middelen per jaar in.</t>
  </si>
  <si>
    <r>
      <t xml:space="preserve">De totale </t>
    </r>
    <r>
      <rPr>
        <i/>
        <sz val="10"/>
        <color theme="1"/>
        <rFont val="Verdana"/>
        <family val="2"/>
      </rPr>
      <t>in cash</t>
    </r>
    <r>
      <rPr>
        <sz val="10"/>
        <color theme="1"/>
        <rFont val="Verdana"/>
        <family val="2"/>
      </rPr>
      <t xml:space="preserve"> en </t>
    </r>
    <r>
      <rPr>
        <i/>
        <sz val="10"/>
        <color theme="1"/>
        <rFont val="Verdana"/>
        <family val="2"/>
      </rPr>
      <t>in kind</t>
    </r>
    <r>
      <rPr>
        <sz val="10"/>
        <color theme="1"/>
        <rFont val="Verdana"/>
        <family val="2"/>
      </rPr>
      <t xml:space="preserve"> bijdragen per kalenderjaar, evenals de totale projectkosten inclusief PPS-i middelen en SIDN middelen en eventuele </t>
    </r>
    <r>
      <rPr>
        <i/>
        <sz val="10"/>
        <color theme="1"/>
        <rFont val="Verdana"/>
        <family val="2"/>
      </rPr>
      <t>funding gaps,</t>
    </r>
    <r>
      <rPr>
        <sz val="10"/>
        <color theme="1"/>
        <rFont val="Verdana"/>
        <family val="2"/>
      </rPr>
      <t xml:space="preserve"> worden automatisch berekend. </t>
    </r>
    <r>
      <rPr>
        <i/>
        <sz val="10"/>
        <color theme="1"/>
        <rFont val="Verdana"/>
        <family val="2"/>
      </rPr>
      <t>Let op: Als een cel rood kleurt klopt de begroting niet en dient dit opgelost te worden voor indiening.</t>
    </r>
  </si>
  <si>
    <t>LET OP: pas nooit formules aan in dit begrotingsformat! De begroting is dan niet geldig en niet bruikbaar meer. Bepaalde verplichte percentages etc. worden dan niet (goed) meer uitgerekend.</t>
  </si>
  <si>
    <r>
      <t xml:space="preserve">Voer in Kolom U de totaal ontvangen PPS-i middelen voor de kennisinstelling in. Als dit bedrag hoger is dan toegestaan voor de betreffende partij (zoals automatisch berekend is in Kolom Y), dan kleurt de cel rood. Eventuele </t>
    </r>
    <r>
      <rPr>
        <i/>
        <sz val="10"/>
        <color theme="1"/>
        <rFont val="Verdana"/>
        <family val="2"/>
      </rPr>
      <t xml:space="preserve">funding gaps </t>
    </r>
    <r>
      <rPr>
        <sz val="10"/>
        <color theme="1"/>
        <rFont val="Verdana"/>
        <family val="2"/>
      </rPr>
      <t xml:space="preserve">voor de betreffende organisatie worden automatische berekend in Kolom W. </t>
    </r>
    <r>
      <rPr>
        <i/>
        <sz val="10"/>
        <color theme="1"/>
        <rFont val="Verdana"/>
        <family val="2"/>
      </rPr>
      <t>Let op: een funding gap is niet toegestaan. De financiering per partij dient gelijk te zijn aan de door die partij gemaakte kosten.</t>
    </r>
  </si>
  <si>
    <t>De SIDN fonds middelen die door een bedrijf (of overige organsiaties) worden ingezet dient u als "Ontvangen Cash" in te vullen in kolom V in de regel van de desbetreffende projectpartner die de SIDN fonds middelen in zet. LET OP: er mogen geen PPS-i middelen door bedrijven of overige organisaties worden ingezet. (Alleen door de kennisinstelling)</t>
  </si>
  <si>
    <t>JAAR 1</t>
  </si>
  <si>
    <t>JAAR 2</t>
  </si>
  <si>
    <t>Partijen die geen PPS-i middelen aanwenden, zijn niet verplicht gebruik te maken van één van deze loonkostensystematieken. Deze partijen mogen ook een eigen uurtarief hanteren. Voorwaarde is wel dat de berekening van de kosten o.b.v. een gebruikelijke en controleerbare methode plaatsvindt en gebaseerd is op bedrijfseconomische grondslagen en normen die in het maatschappelijk verkeer als aanvaardbaar worden beschouwd en die de deelnemers aan een samenwerkingsproject stelselmatig toepassen. Op het begrotingsformulier dienen deze partijen te kiezen voor 'vastuurtarief' en het standaard uurtarief van EUR 60.- aan te passen naar een voor hen gebruikelijk en controleerbaar uurtarief. Als je deze kosten door SIDN fonds wilt laten financieren, houd er dan rekening mee dat dit fonds richtlijnen hanteert voor uurtarieven (60 euro per uur voor de hoofdaanvrager, 90 euro per uur voor samenwerkingspartijen).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</si>
</sst>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quot;€&quot;\ #,##0"/>
    <numFmt numFmtId="166" formatCode="_-* #,##0_-;_-* #,##0\-;_-* &quot;-&quot;??_-;_-@"/>
    <numFmt numFmtId="167" formatCode="&quot;€&quot;\ #,##0.00"/>
    <numFmt numFmtId="168" formatCode="0.0%"/>
    <numFmt numFmtId="169" formatCode="_-* #,##0_-;_-* #,##0\-;_-* &quot;-&quot;_-;_-@"/>
  </numFmts>
  <fonts count="59">
    <font>
      <sz val="10"/>
      <color rgb="FF000000"/>
      <name val="Calibri"/>
      <scheme val="minor"/>
    </font>
    <font>
      <b/>
      <sz val="22"/>
      <color theme="1"/>
      <name val="Arial"/>
      <family val="2"/>
    </font>
    <font>
      <sz val="10"/>
      <color theme="1"/>
      <name val="Arial"/>
      <family val="2"/>
    </font>
    <font>
      <sz val="10"/>
      <color theme="1"/>
      <name val="Verdana"/>
      <family val="2"/>
    </font>
    <font>
      <b/>
      <sz val="14"/>
      <color theme="1"/>
      <name val="Verdana"/>
      <family val="2"/>
    </font>
    <font>
      <b/>
      <sz val="12"/>
      <color rgb="FFFFFFFF"/>
      <name val="Verdana"/>
      <family val="2"/>
    </font>
    <font>
      <sz val="9"/>
      <color rgb="FFFFFFFF"/>
      <name val="Verdana"/>
      <family val="2"/>
    </font>
    <font>
      <b/>
      <sz val="9"/>
      <color rgb="FFFFFFFF"/>
      <name val="Verdana"/>
      <family val="2"/>
    </font>
    <font>
      <u/>
      <sz val="10"/>
      <color rgb="FF0000FF"/>
      <name val="Verdana"/>
      <family val="2"/>
    </font>
    <font>
      <sz val="10"/>
      <color rgb="FFC0C0C0"/>
      <name val="Noto Sans Symbols"/>
    </font>
    <font>
      <b/>
      <sz val="10"/>
      <color theme="1"/>
      <name val="Verdana"/>
      <family val="2"/>
    </font>
    <font>
      <b/>
      <sz val="11"/>
      <color theme="1"/>
      <name val="Verdana"/>
      <family val="2"/>
    </font>
    <font>
      <b/>
      <i/>
      <sz val="11"/>
      <color theme="1"/>
      <name val="Verdana"/>
      <family val="2"/>
    </font>
    <font>
      <b/>
      <sz val="10"/>
      <color theme="1"/>
      <name val="Calibri"/>
      <family val="2"/>
      <scheme val="minor"/>
    </font>
    <font>
      <sz val="10"/>
      <color rgb="FF9900FF"/>
      <name val="Arial"/>
      <family val="2"/>
    </font>
    <font>
      <sz val="10"/>
      <color rgb="FFFF0000"/>
      <name val="Arial"/>
      <family val="2"/>
    </font>
    <font>
      <sz val="10"/>
      <color theme="1"/>
      <name val="Arial"/>
      <family val="2"/>
    </font>
    <font>
      <sz val="10"/>
      <color rgb="FFFFFFFF"/>
      <name val="Arial"/>
      <family val="2"/>
    </font>
    <font>
      <sz val="10"/>
      <color rgb="FFFFFFFF"/>
      <name val="Calibri"/>
      <family val="2"/>
      <scheme val="minor"/>
    </font>
    <font>
      <b/>
      <sz val="10"/>
      <color rgb="FFFFFFFF"/>
      <name val="Arial"/>
      <family val="2"/>
    </font>
    <font>
      <sz val="10"/>
      <color rgb="FFFFFFFF"/>
      <name val="Arial"/>
      <family val="2"/>
    </font>
    <font>
      <b/>
      <sz val="16"/>
      <color theme="1"/>
      <name val="Arial"/>
      <family val="2"/>
    </font>
    <font>
      <sz val="11"/>
      <color theme="1"/>
      <name val="Arial"/>
      <family val="2"/>
    </font>
    <font>
      <sz val="10"/>
      <name val="Calibri"/>
      <family val="2"/>
    </font>
    <font>
      <b/>
      <sz val="11"/>
      <color theme="1"/>
      <name val="Arial"/>
      <family val="2"/>
    </font>
    <font>
      <b/>
      <sz val="12"/>
      <color rgb="FF000000"/>
      <name val="Arial"/>
      <family val="2"/>
    </font>
    <font>
      <b/>
      <sz val="10"/>
      <color rgb="FF000000"/>
      <name val="Arial"/>
      <family val="2"/>
    </font>
    <font>
      <sz val="10"/>
      <color rgb="FF000000"/>
      <name val="Arial"/>
      <family val="2"/>
    </font>
    <font>
      <b/>
      <sz val="10"/>
      <color theme="1"/>
      <name val="Arial"/>
      <family val="2"/>
    </font>
    <font>
      <sz val="9"/>
      <color theme="1"/>
      <name val="Arial"/>
      <family val="2"/>
    </font>
    <font>
      <b/>
      <sz val="14"/>
      <color theme="1"/>
      <name val="Arial"/>
      <family val="2"/>
    </font>
    <font>
      <b/>
      <sz val="18"/>
      <color theme="1"/>
      <name val="Arial"/>
      <family val="2"/>
    </font>
    <font>
      <b/>
      <sz val="12"/>
      <color theme="1"/>
      <name val="Arial"/>
      <family val="2"/>
    </font>
    <font>
      <b/>
      <sz val="9"/>
      <color theme="1"/>
      <name val="Arial"/>
      <family val="2"/>
    </font>
    <font>
      <sz val="10"/>
      <color theme="1"/>
      <name val="Calibri"/>
      <family val="2"/>
      <scheme val="minor"/>
    </font>
    <font>
      <sz val="10"/>
      <color rgb="FF242424"/>
      <name val="Calibri"/>
      <family val="2"/>
      <scheme val="minor"/>
    </font>
    <font>
      <b/>
      <i/>
      <sz val="10"/>
      <color theme="1"/>
      <name val="Arial"/>
      <family val="2"/>
    </font>
    <font>
      <b/>
      <sz val="10"/>
      <color theme="0"/>
      <name val="Arial"/>
      <family val="2"/>
    </font>
    <font>
      <sz val="10"/>
      <color rgb="FFFF9900"/>
      <name val="Arial"/>
      <family val="2"/>
    </font>
    <font>
      <sz val="10"/>
      <color rgb="FF0000FF"/>
      <name val="Arial"/>
      <family val="2"/>
    </font>
    <font>
      <i/>
      <sz val="10"/>
      <color theme="1"/>
      <name val="Arial"/>
      <family val="2"/>
    </font>
    <font>
      <b/>
      <i/>
      <sz val="11"/>
      <color theme="1"/>
      <name val="Arial"/>
      <family val="2"/>
    </font>
    <font>
      <sz val="11"/>
      <color theme="1"/>
      <name val="Verdana"/>
      <family val="2"/>
    </font>
    <font>
      <sz val="12"/>
      <color rgb="FFFFFFFF"/>
      <name val="Verdana"/>
      <family val="2"/>
    </font>
    <font>
      <u/>
      <sz val="10"/>
      <color rgb="FF0000FF"/>
      <name val="Verdana"/>
      <family val="2"/>
    </font>
    <font>
      <sz val="10"/>
      <color theme="1"/>
      <name val="Verdana"/>
      <family val="2"/>
    </font>
    <font>
      <u/>
      <sz val="10"/>
      <color rgb="FF0000FF"/>
      <name val="Verdana"/>
      <family val="2"/>
    </font>
    <font>
      <sz val="10"/>
      <color rgb="FFC0C0C0"/>
      <name val="Verdana"/>
      <family val="2"/>
    </font>
    <font>
      <b/>
      <sz val="12"/>
      <color theme="0"/>
      <name val="Verdana"/>
      <family val="2"/>
    </font>
    <font>
      <b/>
      <u/>
      <sz val="10"/>
      <color theme="1"/>
      <name val="Verdana"/>
      <family val="2"/>
    </font>
    <font>
      <sz val="10"/>
      <name val="Verdana"/>
      <family val="2"/>
    </font>
    <font>
      <u/>
      <sz val="10"/>
      <color rgb="FF1155CC"/>
      <name val="Verdana"/>
      <family val="2"/>
    </font>
    <font>
      <i/>
      <sz val="10"/>
      <color theme="1"/>
      <name val="Verdana"/>
      <family val="2"/>
    </font>
    <font>
      <i/>
      <sz val="10"/>
      <color rgb="FFFF9900"/>
      <name val="Verdana"/>
      <family val="2"/>
    </font>
    <font>
      <sz val="10"/>
      <color rgb="FFFF9900"/>
      <name val="Verdana"/>
      <family val="2"/>
    </font>
    <font>
      <u/>
      <sz val="10"/>
      <color theme="1"/>
      <name val="Verdana"/>
      <family val="2"/>
    </font>
    <font>
      <b/>
      <sz val="10"/>
      <color rgb="FFFF9900"/>
      <name val="Verdana"/>
      <family val="2"/>
    </font>
    <font>
      <b/>
      <sz val="10"/>
      <color rgb="FFFF0000"/>
      <name val="Arial"/>
      <family val="2"/>
    </font>
    <font>
      <sz val="10"/>
      <color rgb="FFFF0000"/>
      <name val="Verdana"/>
      <family val="2"/>
    </font>
  </fonts>
  <fills count="27">
    <fill>
      <patternFill patternType="none"/>
    </fill>
    <fill>
      <patternFill patternType="gray125"/>
    </fill>
    <fill>
      <patternFill patternType="solid">
        <fgColor theme="0"/>
        <bgColor theme="0"/>
      </patternFill>
    </fill>
    <fill>
      <patternFill patternType="solid">
        <fgColor rgb="FF000000"/>
        <bgColor rgb="FF000000"/>
      </patternFill>
    </fill>
    <fill>
      <patternFill patternType="solid">
        <fgColor rgb="FFC0C0C0"/>
        <bgColor rgb="FFC0C0C0"/>
      </patternFill>
    </fill>
    <fill>
      <patternFill patternType="solid">
        <fgColor rgb="FFFFFFFF"/>
        <bgColor rgb="FFFFFFFF"/>
      </patternFill>
    </fill>
    <fill>
      <patternFill patternType="solid">
        <fgColor rgb="FFFFFF99"/>
        <bgColor rgb="FFFFFF99"/>
      </patternFill>
    </fill>
    <fill>
      <patternFill patternType="solid">
        <fgColor rgb="FFCCFFFF"/>
        <bgColor rgb="FFCCFFFF"/>
      </patternFill>
    </fill>
    <fill>
      <patternFill patternType="solid">
        <fgColor rgb="FFCCFFCC"/>
        <bgColor rgb="FFCCFFCC"/>
      </patternFill>
    </fill>
    <fill>
      <patternFill patternType="solid">
        <fgColor rgb="FFFF99CC"/>
        <bgColor rgb="FFFF99CC"/>
      </patternFill>
    </fill>
    <fill>
      <patternFill patternType="solid">
        <fgColor rgb="FFE5B8B7"/>
        <bgColor rgb="FFE5B8B7"/>
      </patternFill>
    </fill>
    <fill>
      <patternFill patternType="solid">
        <fgColor rgb="FFCCCCFF"/>
        <bgColor rgb="FFCCCCFF"/>
      </patternFill>
    </fill>
    <fill>
      <patternFill patternType="solid">
        <fgColor rgb="FFBFBFBF"/>
        <bgColor rgb="FFBFBFBF"/>
      </patternFill>
    </fill>
    <fill>
      <patternFill patternType="solid">
        <fgColor rgb="FFD8D8D8"/>
        <bgColor rgb="FFD8D8D8"/>
      </patternFill>
    </fill>
    <fill>
      <patternFill patternType="solid">
        <fgColor rgb="FFCC99FF"/>
        <bgColor rgb="FFCC99FF"/>
      </patternFill>
    </fill>
    <fill>
      <patternFill patternType="solid">
        <fgColor rgb="FFDDD9C3"/>
        <bgColor rgb="FFDDD9C3"/>
      </patternFill>
    </fill>
    <fill>
      <patternFill patternType="solid">
        <fgColor theme="9"/>
        <bgColor theme="9"/>
      </patternFill>
    </fill>
    <fill>
      <patternFill patternType="solid">
        <fgColor rgb="FFCCFFCD"/>
        <bgColor rgb="FFCCFFCD"/>
      </patternFill>
    </fill>
    <fill>
      <patternFill patternType="solid">
        <fgColor rgb="FFF899CD"/>
        <bgColor rgb="FFF899CD"/>
      </patternFill>
    </fill>
    <fill>
      <patternFill patternType="solid">
        <fgColor rgb="FFE6B8B7"/>
        <bgColor rgb="FFE6B8B7"/>
      </patternFill>
    </fill>
    <fill>
      <patternFill patternType="solid">
        <fgColor theme="1"/>
        <bgColor indexed="64"/>
      </patternFill>
    </fill>
    <fill>
      <patternFill patternType="solid">
        <fgColor theme="1"/>
        <bgColor rgb="FFC0C0C0"/>
      </patternFill>
    </fill>
    <fill>
      <patternFill patternType="solid">
        <fgColor theme="1"/>
        <bgColor rgb="FFFFFF99"/>
      </patternFill>
    </fill>
    <fill>
      <patternFill patternType="solid">
        <fgColor theme="1"/>
        <bgColor rgb="FFCCFFFF"/>
      </patternFill>
    </fill>
    <fill>
      <patternFill patternType="solid">
        <fgColor theme="1"/>
        <bgColor rgb="FFD8D8D8"/>
      </patternFill>
    </fill>
    <fill>
      <patternFill patternType="solid">
        <fgColor theme="9"/>
        <bgColor indexed="64"/>
      </patternFill>
    </fill>
    <fill>
      <patternFill patternType="solid">
        <fgColor theme="1"/>
        <bgColor theme="9"/>
      </patternFill>
    </fill>
  </fills>
  <borders count="168">
    <border>
      <left/>
      <right/>
      <top/>
      <bottom/>
      <diagonal/>
    </border>
    <border>
      <left style="thin">
        <color rgb="FFFFFFFF"/>
      </left>
      <right style="thin">
        <color rgb="FFFFFFFF"/>
      </right>
      <top style="thin">
        <color rgb="FFFFFFFF"/>
      </top>
      <bottom style="thin">
        <color rgb="FFFFFFFF"/>
      </bottom>
      <diagonal/>
    </border>
    <border>
      <left/>
      <right/>
      <top/>
      <bottom/>
      <diagonal/>
    </border>
    <border>
      <left style="thin">
        <color rgb="FFFFFFFF"/>
      </left>
      <right style="thin">
        <color rgb="FFFFFFFF"/>
      </right>
      <top/>
      <bottom/>
      <diagonal/>
    </border>
    <border>
      <left style="thin">
        <color rgb="FFFFFFFF"/>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bottom/>
      <diagonal/>
    </border>
    <border>
      <left style="medium">
        <color rgb="FF000000"/>
      </left>
      <right/>
      <top style="medium">
        <color rgb="FF000000"/>
      </top>
      <bottom/>
      <diagonal/>
    </border>
    <border>
      <left style="thin">
        <color rgb="FFFFFFFF"/>
      </left>
      <right style="medium">
        <color rgb="FF000000"/>
      </right>
      <top style="medium">
        <color rgb="FF000000"/>
      </top>
      <bottom/>
      <diagonal/>
    </border>
    <border>
      <left style="medium">
        <color rgb="FF000000"/>
      </left>
      <right/>
      <top/>
      <bottom/>
      <diagonal/>
    </border>
    <border>
      <left style="thin">
        <color rgb="FFFFFFFF"/>
      </left>
      <right style="medium">
        <color rgb="FF000000"/>
      </right>
      <top/>
      <bottom/>
      <diagonal/>
    </border>
    <border>
      <left style="medium">
        <color rgb="FF000000"/>
      </left>
      <right/>
      <top/>
      <bottom style="medium">
        <color rgb="FF000000"/>
      </bottom>
      <diagonal/>
    </border>
    <border>
      <left style="thin">
        <color rgb="FFFFFFFF"/>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medium">
        <color rgb="FF000000"/>
      </right>
      <top/>
      <bottom/>
      <diagonal/>
    </border>
    <border>
      <left style="medium">
        <color rgb="FF000000"/>
      </left>
      <right style="thin">
        <color rgb="FFFFFFFF"/>
      </right>
      <top/>
      <bottom style="thin">
        <color rgb="FFFFFFFF"/>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rgb="FF000000"/>
      </left>
      <right/>
      <top style="thin">
        <color rgb="FFFFFFFF"/>
      </top>
      <bottom style="thin">
        <color rgb="FFFFFFFF"/>
      </bottom>
      <diagonal/>
    </border>
    <border>
      <left/>
      <right style="thin">
        <color theme="0"/>
      </right>
      <top style="thin">
        <color rgb="FFFFFFFF"/>
      </top>
      <bottom style="thin">
        <color rgb="FFFFFFFF"/>
      </bottom>
      <diagonal/>
    </border>
    <border>
      <left style="thin">
        <color theme="0"/>
      </left>
      <right style="thin">
        <color theme="0"/>
      </right>
      <top/>
      <bottom style="thin">
        <color theme="0"/>
      </bottom>
      <diagonal/>
    </border>
    <border>
      <left style="medium">
        <color rgb="FF000000"/>
      </left>
      <right style="thin">
        <color rgb="FFFFFFFF"/>
      </right>
      <top style="thin">
        <color rgb="FFFFFFFF"/>
      </top>
      <bottom style="thin">
        <color rgb="FFFFFFFF"/>
      </bottom>
      <diagonal/>
    </border>
    <border>
      <left style="medium">
        <color rgb="FF000000"/>
      </left>
      <right/>
      <top style="thin">
        <color rgb="FFFFFFFF"/>
      </top>
      <bottom style="medium">
        <color rgb="FF000000"/>
      </bottom>
      <diagonal/>
    </border>
    <border>
      <left/>
      <right/>
      <top style="thin">
        <color rgb="FFFFFFFF"/>
      </top>
      <bottom style="medium">
        <color rgb="FF000000"/>
      </bottom>
      <diagonal/>
    </border>
    <border>
      <left/>
      <right/>
      <top style="thin">
        <color theme="0"/>
      </top>
      <bottom style="medium">
        <color rgb="FF000000"/>
      </bottom>
      <diagonal/>
    </border>
    <border>
      <left/>
      <right style="thin">
        <color theme="0"/>
      </right>
      <top style="thin">
        <color theme="0"/>
      </top>
      <bottom style="medium">
        <color rgb="FF000000"/>
      </bottom>
      <diagonal/>
    </border>
    <border>
      <left style="thin">
        <color theme="0"/>
      </left>
      <right style="thin">
        <color theme="0"/>
      </right>
      <top style="thin">
        <color theme="0"/>
      </top>
      <bottom style="medium">
        <color rgb="FF000000"/>
      </bottom>
      <diagonal/>
    </border>
    <border>
      <left style="thin">
        <color theme="0"/>
      </left>
      <right style="thin">
        <color theme="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rgb="FF000000"/>
      </left>
      <right/>
      <top/>
      <bottom style="thin">
        <color rgb="FFFFFFFF"/>
      </bottom>
      <diagonal/>
    </border>
    <border>
      <left/>
      <right/>
      <top/>
      <bottom style="thin">
        <color rgb="FFFFFFFF"/>
      </bottom>
      <diagonal/>
    </border>
    <border>
      <left style="medium">
        <color rgb="FF000000"/>
      </left>
      <right/>
      <top style="thin">
        <color rgb="FFFFFFFF"/>
      </top>
      <bottom style="thin">
        <color rgb="FFFFFFFF"/>
      </bottom>
      <diagonal/>
    </border>
    <border>
      <left/>
      <right style="thin">
        <color theme="0"/>
      </right>
      <top style="thin">
        <color rgb="FFFFFFFF"/>
      </top>
      <bottom style="thin">
        <color rgb="FFFFFFFF"/>
      </bottom>
      <diagonal/>
    </border>
    <border>
      <left style="medium">
        <color rgb="FF000000"/>
      </left>
      <right style="thin">
        <color theme="0"/>
      </right>
      <top style="thin">
        <color theme="0"/>
      </top>
      <bottom style="medium">
        <color rgb="FF000000"/>
      </bottom>
      <diagonal/>
    </border>
    <border>
      <left style="thin">
        <color theme="0"/>
      </left>
      <right style="thin">
        <color rgb="FF4F81BD"/>
      </right>
      <top style="thin">
        <color theme="0"/>
      </top>
      <bottom style="thin">
        <color theme="0"/>
      </bottom>
      <diagonal/>
    </border>
    <border>
      <left style="thin">
        <color theme="0"/>
      </left>
      <right style="thin">
        <color rgb="FF4F81BD"/>
      </right>
      <top/>
      <bottom style="thin">
        <color theme="0"/>
      </bottom>
      <diagonal/>
    </border>
    <border>
      <left style="thin">
        <color theme="0"/>
      </left>
      <right style="thin">
        <color rgb="FF4F81BD"/>
      </right>
      <top/>
      <bottom style="thin">
        <color theme="0"/>
      </bottom>
      <diagonal/>
    </border>
    <border>
      <left style="thin">
        <color theme="0"/>
      </left>
      <right style="thin">
        <color rgb="FF4F81BD"/>
      </right>
      <top style="thin">
        <color theme="0"/>
      </top>
      <bottom style="medium">
        <color rgb="FF00000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theme="0"/>
      </left>
      <right/>
      <top/>
      <bottom style="medium">
        <color rgb="FF000000"/>
      </bottom>
      <diagonal/>
    </border>
    <border>
      <left/>
      <right style="thin">
        <color theme="0"/>
      </right>
      <top/>
      <bottom style="medium">
        <color rgb="FF000000"/>
      </bottom>
      <diagonal/>
    </border>
    <border>
      <left style="medium">
        <color rgb="FF000000"/>
      </left>
      <right/>
      <top style="thin">
        <color theme="0"/>
      </top>
      <bottom style="thin">
        <color rgb="FFFFFFFF"/>
      </bottom>
      <diagonal/>
    </border>
    <border>
      <left/>
      <right style="thin">
        <color theme="0"/>
      </right>
      <top style="thin">
        <color theme="0"/>
      </top>
      <bottom style="thin">
        <color rgb="FFFFFFFF"/>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theme="1"/>
      </left>
      <right style="thin">
        <color rgb="FFFFFFFF"/>
      </right>
      <top style="medium">
        <color theme="1"/>
      </top>
      <bottom style="thin">
        <color rgb="FFFFFFFF"/>
      </bottom>
      <diagonal/>
    </border>
    <border>
      <left style="thin">
        <color rgb="FFFFFFFF"/>
      </left>
      <right/>
      <top style="medium">
        <color theme="1"/>
      </top>
      <bottom style="thin">
        <color rgb="FFFFFFFF"/>
      </bottom>
      <diagonal/>
    </border>
    <border>
      <left/>
      <right style="thin">
        <color rgb="FF000000"/>
      </right>
      <top style="medium">
        <color theme="1"/>
      </top>
      <bottom style="thin">
        <color rgb="FFFFFFFF"/>
      </bottom>
      <diagonal/>
    </border>
    <border>
      <left/>
      <right/>
      <top style="medium">
        <color theme="1"/>
      </top>
      <bottom/>
      <diagonal/>
    </border>
    <border>
      <left/>
      <right/>
      <top style="medium">
        <color theme="1"/>
      </top>
      <bottom/>
      <diagonal/>
    </border>
    <border>
      <left/>
      <right style="thin">
        <color rgb="FF000000"/>
      </right>
      <top style="medium">
        <color theme="1"/>
      </top>
      <bottom/>
      <diagonal/>
    </border>
    <border>
      <left style="thin">
        <color rgb="FF000000"/>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FFFFFF"/>
      </right>
      <top/>
      <bottom style="thin">
        <color rgb="FFFFFFFF"/>
      </bottom>
      <diagonal/>
    </border>
    <border>
      <left style="thin">
        <color rgb="FFFFFFFF"/>
      </left>
      <right/>
      <top/>
      <bottom style="thin">
        <color rgb="FFFFFFFF"/>
      </bottom>
      <diagonal/>
    </border>
    <border>
      <left/>
      <right style="thin">
        <color rgb="FF000000"/>
      </right>
      <top/>
      <bottom/>
      <diagonal/>
    </border>
    <border>
      <left style="thin">
        <color rgb="FF000000"/>
      </left>
      <right/>
      <top/>
      <bottom style="thin">
        <color rgb="FFFFFFFF"/>
      </bottom>
      <diagonal/>
    </border>
    <border>
      <left/>
      <right/>
      <top/>
      <bottom style="thin">
        <color rgb="FFFFFFFF"/>
      </bottom>
      <diagonal/>
    </border>
    <border>
      <left/>
      <right style="thin">
        <color rgb="FF000000"/>
      </right>
      <top/>
      <bottom style="thin">
        <color rgb="FFFFFFFF"/>
      </bottom>
      <diagonal/>
    </border>
    <border>
      <left style="thin">
        <color rgb="FF000000"/>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right/>
      <top/>
      <bottom style="thin">
        <color theme="0"/>
      </bottom>
      <diagonal/>
    </border>
    <border>
      <left/>
      <right style="medium">
        <color theme="1"/>
      </right>
      <top/>
      <bottom style="thin">
        <color theme="0"/>
      </bottom>
      <diagonal/>
    </border>
    <border>
      <left style="medium">
        <color theme="1"/>
      </left>
      <right style="thin">
        <color rgb="FFFFFFFF"/>
      </right>
      <top style="thin">
        <color rgb="FFFFFFFF"/>
      </top>
      <bottom style="thin">
        <color rgb="FFFFFFFF"/>
      </bottom>
      <diagonal/>
    </border>
    <border>
      <left/>
      <right style="thin">
        <color rgb="FF000000"/>
      </right>
      <top style="thin">
        <color rgb="FFFFFFFF"/>
      </top>
      <bottom/>
      <diagonal/>
    </border>
    <border>
      <left/>
      <right/>
      <top style="thin">
        <color rgb="FFFFFFFF"/>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style="thin">
        <color theme="0"/>
      </right>
      <top style="thin">
        <color rgb="FFFFFFFF"/>
      </top>
      <bottom/>
      <diagonal/>
    </border>
    <border>
      <left style="thin">
        <color theme="0"/>
      </left>
      <right style="thin">
        <color theme="0"/>
      </right>
      <top style="thin">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4F81BD"/>
      </right>
      <top style="thin">
        <color theme="0"/>
      </top>
      <bottom style="thin">
        <color theme="0"/>
      </bottom>
      <diagonal/>
    </border>
    <border>
      <left style="medium">
        <color theme="1"/>
      </left>
      <right style="thin">
        <color rgb="FFFFFFFF"/>
      </right>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rgb="FF000000"/>
      </right>
      <top/>
      <bottom style="thin">
        <color rgb="FFFFFFFF"/>
      </bottom>
      <diagonal/>
    </border>
    <border>
      <left/>
      <right/>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right style="thin">
        <color rgb="FF4F81BD"/>
      </right>
      <top style="thin">
        <color theme="0"/>
      </top>
      <bottom style="thin">
        <color theme="0"/>
      </bottom>
      <diagonal/>
    </border>
    <border>
      <left style="thin">
        <color theme="0"/>
      </left>
      <right style="thin">
        <color rgb="FF000000"/>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000000"/>
      </right>
      <top/>
      <bottom style="thin">
        <color rgb="FFFFFFFF"/>
      </bottom>
      <diagonal/>
    </border>
    <border>
      <left style="thin">
        <color rgb="FF000000"/>
      </left>
      <right style="thin">
        <color rgb="FFFFFFFF"/>
      </right>
      <top style="thin">
        <color rgb="FFFFFFFF"/>
      </top>
      <bottom style="thin">
        <color rgb="FFFFFFFF"/>
      </bottom>
      <diagonal/>
    </border>
    <border>
      <left style="thin">
        <color rgb="FF4F81BD"/>
      </left>
      <right style="thin">
        <color rgb="FFFFFFFF"/>
      </right>
      <top style="thin">
        <color rgb="FF4F81BD"/>
      </top>
      <bottom style="thin">
        <color rgb="FFFFFFFF"/>
      </bottom>
      <diagonal/>
    </border>
    <border>
      <left style="thin">
        <color rgb="FFFFFFFF"/>
      </left>
      <right style="thin">
        <color rgb="FF4F81BD"/>
      </right>
      <top style="thin">
        <color rgb="FF4F81BD"/>
      </top>
      <bottom style="thin">
        <color rgb="FFFFFFFF"/>
      </bottom>
      <diagonal/>
    </border>
    <border>
      <left/>
      <right style="thin">
        <color theme="0"/>
      </right>
      <top style="thin">
        <color rgb="FF4F81BD"/>
      </top>
      <bottom style="thin">
        <color rgb="FFFFFFFF"/>
      </bottom>
      <diagonal/>
    </border>
    <border>
      <left style="thin">
        <color theme="0"/>
      </left>
      <right style="thin">
        <color theme="0"/>
      </right>
      <top style="thin">
        <color theme="0"/>
      </top>
      <bottom/>
      <diagonal/>
    </border>
    <border>
      <left/>
      <right style="thin">
        <color rgb="FF4F81BD"/>
      </right>
      <top/>
      <bottom style="thin">
        <color theme="0"/>
      </bottom>
      <diagonal/>
    </border>
    <border>
      <left style="medium">
        <color rgb="FF000000"/>
      </left>
      <right/>
      <top/>
      <bottom/>
      <diagonal/>
    </border>
    <border>
      <left/>
      <right style="medium">
        <color rgb="FF000000"/>
      </right>
      <top/>
      <bottom/>
      <diagonal/>
    </border>
    <border>
      <left style="thin">
        <color rgb="FF4F81BD"/>
      </left>
      <right style="thin">
        <color rgb="FFFFFFFF"/>
      </right>
      <top style="thin">
        <color rgb="FFFFFFFF"/>
      </top>
      <bottom style="thin">
        <color rgb="FFFFFFFF"/>
      </bottom>
      <diagonal/>
    </border>
    <border>
      <left style="thin">
        <color rgb="FFFFFFFF"/>
      </left>
      <right style="thin">
        <color rgb="FF4F81BD"/>
      </right>
      <top style="thin">
        <color rgb="FFFFFFFF"/>
      </top>
      <bottom style="thin">
        <color rgb="FFFFFFFF"/>
      </bottom>
      <diagonal/>
    </border>
    <border>
      <left style="thin">
        <color theme="0"/>
      </left>
      <right style="thin">
        <color theme="0"/>
      </right>
      <top/>
      <bottom/>
      <diagonal/>
    </border>
    <border>
      <left/>
      <right style="thin">
        <color rgb="FF4F81BD"/>
      </right>
      <top/>
      <bottom/>
      <diagonal/>
    </border>
    <border>
      <left style="medium">
        <color theme="1"/>
      </left>
      <right/>
      <top style="thin">
        <color rgb="FFFFFFFF"/>
      </top>
      <bottom style="thin">
        <color rgb="FFFFFFFF"/>
      </bottom>
      <diagonal/>
    </border>
    <border>
      <left style="thin">
        <color theme="0"/>
      </left>
      <right style="thin">
        <color theme="0"/>
      </right>
      <top style="thin">
        <color theme="0"/>
      </top>
      <bottom/>
      <diagonal/>
    </border>
    <border>
      <left/>
      <right style="thin">
        <color rgb="FF4F81BD"/>
      </right>
      <top/>
      <bottom/>
      <diagonal/>
    </border>
    <border>
      <left style="thin">
        <color rgb="FFFFFFFF"/>
      </left>
      <right style="thin">
        <color rgb="FF000000"/>
      </right>
      <top style="thin">
        <color rgb="FFFFFFFF"/>
      </top>
      <bottom style="thin">
        <color rgb="FFFFFFFF"/>
      </bottom>
      <diagonal/>
    </border>
    <border>
      <left style="thin">
        <color theme="0"/>
      </left>
      <right style="thin">
        <color theme="0"/>
      </right>
      <top style="thin">
        <color rgb="FF4F81BD"/>
      </top>
      <bottom style="thin">
        <color theme="0"/>
      </bottom>
      <diagonal/>
    </border>
    <border>
      <left style="thin">
        <color rgb="FF4F81BD"/>
      </left>
      <right style="thin">
        <color rgb="FFFFFFFF"/>
      </right>
      <top style="thin">
        <color rgb="FFFFFFFF"/>
      </top>
      <bottom/>
      <diagonal/>
    </border>
    <border>
      <left style="thin">
        <color rgb="FFFFFFFF"/>
      </left>
      <right style="thin">
        <color rgb="FF4F81BD"/>
      </right>
      <top style="thin">
        <color rgb="FFFFFFFF"/>
      </top>
      <bottom/>
      <diagonal/>
    </border>
    <border>
      <left/>
      <right style="thin">
        <color theme="0"/>
      </right>
      <top style="thin">
        <color rgb="FFFFFFFF"/>
      </top>
      <bottom/>
      <diagonal/>
    </border>
    <border>
      <left style="thin">
        <color theme="0"/>
      </left>
      <right style="thin">
        <color theme="0"/>
      </right>
      <top/>
      <bottom style="thin">
        <color rgb="FF4F81BD"/>
      </bottom>
      <diagonal/>
    </border>
    <border>
      <left style="thin">
        <color theme="0"/>
      </left>
      <right style="thin">
        <color theme="0"/>
      </right>
      <top style="thin">
        <color theme="0"/>
      </top>
      <bottom style="thin">
        <color rgb="FF4F81BD"/>
      </bottom>
      <diagonal/>
    </border>
    <border>
      <left/>
      <right style="thin">
        <color rgb="FF4F81BD"/>
      </right>
      <top/>
      <bottom style="thin">
        <color rgb="FF4F81BD"/>
      </bottom>
      <diagonal/>
    </border>
    <border>
      <left/>
      <right style="medium">
        <color rgb="FF000000"/>
      </right>
      <top/>
      <bottom style="medium">
        <color rgb="FF000000"/>
      </bottom>
      <diagonal/>
    </border>
    <border>
      <left/>
      <right style="thin">
        <color rgb="FF000000"/>
      </right>
      <top style="thin">
        <color rgb="FFFFFFFF"/>
      </top>
      <bottom style="thin">
        <color rgb="FFFFFFFF"/>
      </bottom>
      <diagonal/>
    </border>
    <border>
      <left style="thin">
        <color rgb="FF4F81BD"/>
      </left>
      <right/>
      <top style="thin">
        <color rgb="FF4F81BD"/>
      </top>
      <bottom/>
      <diagonal/>
    </border>
    <border>
      <left/>
      <right/>
      <top style="thin">
        <color rgb="FF4F81BD"/>
      </top>
      <bottom/>
      <diagonal/>
    </border>
    <border>
      <left/>
      <right style="thin">
        <color rgb="FF4F81BD"/>
      </right>
      <top style="thin">
        <color rgb="FF4F81BD"/>
      </top>
      <bottom/>
      <diagonal/>
    </border>
    <border>
      <left/>
      <right/>
      <top style="thin">
        <color rgb="FFFFFFFF"/>
      </top>
      <bottom style="thin">
        <color theme="0"/>
      </bottom>
      <diagonal/>
    </border>
    <border>
      <left/>
      <right style="thin">
        <color theme="0"/>
      </right>
      <top style="thin">
        <color rgb="FFFFFFFF"/>
      </top>
      <bottom style="thin">
        <color theme="0"/>
      </bottom>
      <diagonal/>
    </border>
    <border>
      <left/>
      <right style="thin">
        <color rgb="FF000000"/>
      </right>
      <top style="thin">
        <color rgb="FFFFFFFF"/>
      </top>
      <bottom style="thin">
        <color theme="0"/>
      </bottom>
      <diagonal/>
    </border>
    <border>
      <left style="thin">
        <color rgb="FF4F81BD"/>
      </left>
      <right/>
      <top/>
      <bottom/>
      <diagonal/>
    </border>
    <border>
      <left/>
      <right style="thin">
        <color theme="0"/>
      </right>
      <top/>
      <bottom style="thin">
        <color rgb="FFFFFFFF"/>
      </bottom>
      <diagonal/>
    </border>
    <border>
      <left style="thin">
        <color theme="0"/>
      </left>
      <right style="thin">
        <color rgb="FF000000"/>
      </right>
      <top style="thin">
        <color theme="0"/>
      </top>
      <bottom style="thin">
        <color theme="0"/>
      </bottom>
      <diagonal/>
    </border>
    <border>
      <left style="thin">
        <color theme="0"/>
      </left>
      <right style="thin">
        <color rgb="FF000000"/>
      </right>
      <top style="thin">
        <color theme="0"/>
      </top>
      <bottom/>
      <diagonal/>
    </border>
    <border>
      <left/>
      <right style="thin">
        <color rgb="FF000000"/>
      </right>
      <top/>
      <bottom/>
      <diagonal/>
    </border>
    <border>
      <left style="medium">
        <color theme="1"/>
      </left>
      <right/>
      <top style="thin">
        <color rgb="FFFFFFFF"/>
      </top>
      <bottom style="thin">
        <color rgb="FFFFFFFF"/>
      </bottom>
      <diagonal/>
    </border>
    <border>
      <left/>
      <right style="thin">
        <color rgb="FF000000"/>
      </right>
      <top style="thin">
        <color rgb="FFFFFFFF"/>
      </top>
      <bottom style="thin">
        <color rgb="FFFFFFFF"/>
      </bottom>
      <diagonal/>
    </border>
    <border>
      <left/>
      <right style="medium">
        <color theme="1"/>
      </right>
      <top/>
      <bottom/>
      <diagonal/>
    </border>
    <border>
      <left style="thin">
        <color rgb="FF4F81BD"/>
      </left>
      <right style="thin">
        <color rgb="FFFFFFFF"/>
      </right>
      <top/>
      <bottom style="thin">
        <color rgb="FFFFFFFF"/>
      </bottom>
      <diagonal/>
    </border>
    <border>
      <left style="thin">
        <color rgb="FFFFFFFF"/>
      </left>
      <right style="thin">
        <color rgb="FF4F81BD"/>
      </right>
      <top/>
      <bottom/>
      <diagonal/>
    </border>
    <border>
      <left style="medium">
        <color rgb="FF000000"/>
      </left>
      <right style="medium">
        <color rgb="FF000000"/>
      </right>
      <top style="medium">
        <color rgb="FF000000"/>
      </top>
      <bottom/>
      <diagonal/>
    </border>
    <border>
      <left style="thin">
        <color rgb="FFFFFFFF"/>
      </left>
      <right style="medium">
        <color rgb="FF000000"/>
      </right>
      <top style="thin">
        <color rgb="FFFFFFFF"/>
      </top>
      <bottom style="medium">
        <color rgb="FF000000"/>
      </bottom>
      <diagonal/>
    </border>
    <border>
      <left style="thin">
        <color rgb="FFFFFFFF"/>
      </left>
      <right style="thin">
        <color rgb="FF4F81BD"/>
      </right>
      <top/>
      <bottom style="thin">
        <color rgb="FFFFFFFF"/>
      </bottom>
      <diagonal/>
    </border>
    <border>
      <left style="thin">
        <color rgb="FFFFFFFF"/>
      </left>
      <right style="medium">
        <color theme="1"/>
      </right>
      <top/>
      <bottom/>
      <diagonal/>
    </border>
    <border>
      <left style="thin">
        <color rgb="FF000000"/>
      </left>
      <right/>
      <top style="thin">
        <color rgb="FFFFFFFF"/>
      </top>
      <bottom style="thin">
        <color rgb="FFFFFFFF"/>
      </bottom>
      <diagonal/>
    </border>
    <border>
      <left/>
      <right/>
      <top style="thin">
        <color rgb="FFFFFFFF"/>
      </top>
      <bottom style="thin">
        <color rgb="FFFFFFFF"/>
      </bottom>
      <diagonal/>
    </border>
    <border>
      <left style="thin">
        <color rgb="FF4F81BD"/>
      </left>
      <right/>
      <top style="thin">
        <color rgb="FFFFFFFF"/>
      </top>
      <bottom style="thin">
        <color rgb="FFFFFFFF"/>
      </bottom>
      <diagonal/>
    </border>
    <border>
      <left style="medium">
        <color theme="1"/>
      </left>
      <right/>
      <top/>
      <bottom style="medium">
        <color theme="1"/>
      </bottom>
      <diagonal/>
    </border>
    <border>
      <left/>
      <right/>
      <top/>
      <bottom style="medium">
        <color theme="1"/>
      </bottom>
      <diagonal/>
    </border>
    <border>
      <left/>
      <right style="thin">
        <color rgb="FF000000"/>
      </right>
      <top/>
      <bottom style="medium">
        <color theme="1"/>
      </bottom>
      <diagonal/>
    </border>
    <border>
      <left style="thin">
        <color rgb="FF000000"/>
      </left>
      <right/>
      <top/>
      <bottom style="medium">
        <color theme="1"/>
      </bottom>
      <diagonal/>
    </border>
    <border>
      <left/>
      <right style="thin">
        <color rgb="FFFFFFFF"/>
      </right>
      <top/>
      <bottom style="medium">
        <color theme="1"/>
      </bottom>
      <diagonal/>
    </border>
    <border>
      <left style="thin">
        <color rgb="FFFFFFFF"/>
      </left>
      <right style="thin">
        <color rgb="FFFFFFFF"/>
      </right>
      <top/>
      <bottom style="medium">
        <color theme="1"/>
      </bottom>
      <diagonal/>
    </border>
    <border>
      <left style="thin">
        <color rgb="FFFFFFFF"/>
      </left>
      <right style="medium">
        <color theme="1"/>
      </right>
      <top/>
      <bottom style="medium">
        <color theme="1"/>
      </bottom>
      <diagonal/>
    </border>
    <border>
      <left/>
      <right/>
      <top/>
      <bottom/>
      <diagonal/>
    </border>
    <border>
      <left/>
      <right/>
      <top style="thin">
        <color rgb="FFFFFFFF"/>
      </top>
      <bottom/>
      <diagonal/>
    </border>
    <border>
      <left style="thin">
        <color indexed="64"/>
      </left>
      <right style="medium">
        <color rgb="FF000000"/>
      </right>
      <top style="medium">
        <color rgb="FF000000"/>
      </top>
      <bottom style="thin">
        <color rgb="FFFFFFFF"/>
      </bottom>
      <diagonal/>
    </border>
    <border>
      <left style="thin">
        <color rgb="FFFFFFFF"/>
      </left>
      <right style="medium">
        <color theme="1"/>
      </right>
      <top style="thin">
        <color rgb="FF4F81BD"/>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rgb="FF4F81BD"/>
      </right>
      <top/>
      <bottom style="medium">
        <color indexed="64"/>
      </bottom>
      <diagonal/>
    </border>
  </borders>
  <cellStyleXfs count="1">
    <xf numFmtId="0" fontId="0" fillId="0" borderId="0"/>
  </cellStyleXfs>
  <cellXfs count="599">
    <xf numFmtId="0" fontId="0" fillId="0" borderId="0" xfId="0"/>
    <xf numFmtId="0" fontId="1" fillId="2" borderId="1" xfId="0" applyFont="1" applyFill="1" applyBorder="1" applyAlignment="1">
      <alignment vertical="center"/>
    </xf>
    <xf numFmtId="0" fontId="2" fillId="0" borderId="0" xfId="0" applyFont="1"/>
    <xf numFmtId="0" fontId="3" fillId="2" borderId="2" xfId="0" applyFont="1" applyFill="1" applyBorder="1" applyAlignment="1">
      <alignment vertical="center"/>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0" fontId="4" fillId="2" borderId="2" xfId="0" applyFont="1" applyFill="1" applyBorder="1" applyAlignment="1">
      <alignment vertical="center"/>
    </xf>
    <xf numFmtId="0" fontId="3" fillId="0" borderId="0" xfId="0" applyFont="1"/>
    <xf numFmtId="0" fontId="2" fillId="0" borderId="0" xfId="0" applyFont="1" applyAlignment="1">
      <alignment wrapText="1"/>
    </xf>
    <xf numFmtId="0" fontId="5" fillId="3" borderId="2" xfId="0" applyFont="1" applyFill="1" applyBorder="1" applyAlignment="1">
      <alignment vertical="center"/>
    </xf>
    <xf numFmtId="0" fontId="6" fillId="3" borderId="2" xfId="0" applyFont="1" applyFill="1" applyBorder="1" applyAlignment="1">
      <alignment vertical="center"/>
    </xf>
    <xf numFmtId="0" fontId="7" fillId="0" borderId="0" xfId="0" applyFont="1"/>
    <xf numFmtId="0" fontId="6" fillId="0" borderId="0" xfId="0" applyFont="1"/>
    <xf numFmtId="0" fontId="8" fillId="2" borderId="2" xfId="0" applyFont="1" applyFill="1" applyBorder="1" applyAlignment="1">
      <alignment vertical="center"/>
    </xf>
    <xf numFmtId="0" fontId="9" fillId="2" borderId="2" xfId="0" applyFont="1" applyFill="1" applyBorder="1" applyAlignment="1">
      <alignment horizontal="right" vertical="center"/>
    </xf>
    <xf numFmtId="0" fontId="10" fillId="2" borderId="2" xfId="0" applyFont="1" applyFill="1" applyBorder="1" applyAlignment="1">
      <alignment vertical="center"/>
    </xf>
    <xf numFmtId="0" fontId="9" fillId="2" borderId="2" xfId="0" applyFont="1" applyFill="1" applyBorder="1" applyAlignment="1">
      <alignment horizontal="right" vertical="top"/>
    </xf>
    <xf numFmtId="0" fontId="3" fillId="2" borderId="2" xfId="0" applyFont="1" applyFill="1" applyBorder="1" applyAlignment="1">
      <alignment vertical="top" wrapText="1"/>
    </xf>
    <xf numFmtId="0" fontId="3" fillId="2" borderId="2" xfId="0" applyFont="1" applyFill="1" applyBorder="1" applyAlignment="1">
      <alignment vertical="top"/>
    </xf>
    <xf numFmtId="0" fontId="11" fillId="4" borderId="2" xfId="0" applyFont="1" applyFill="1" applyBorder="1" applyAlignment="1">
      <alignment vertical="center"/>
    </xf>
    <xf numFmtId="0" fontId="12" fillId="4" borderId="2" xfId="0" applyFont="1" applyFill="1" applyBorder="1" applyAlignment="1">
      <alignment vertical="center"/>
    </xf>
    <xf numFmtId="0" fontId="10" fillId="0" borderId="0" xfId="0" applyFont="1"/>
    <xf numFmtId="0" fontId="13" fillId="0" borderId="0" xfId="0" applyFont="1"/>
    <xf numFmtId="0" fontId="14" fillId="0" borderId="0" xfId="0" applyFont="1" applyAlignment="1">
      <alignment vertical="top" wrapText="1"/>
    </xf>
    <xf numFmtId="0" fontId="15" fillId="0" borderId="0" xfId="0" applyFont="1" applyAlignment="1">
      <alignment vertical="top" wrapText="1"/>
    </xf>
    <xf numFmtId="0" fontId="16" fillId="0" borderId="0" xfId="0" applyFont="1"/>
    <xf numFmtId="0" fontId="14" fillId="0" borderId="0" xfId="0" applyFont="1"/>
    <xf numFmtId="0" fontId="17" fillId="0" borderId="0" xfId="0" applyFont="1"/>
    <xf numFmtId="0" fontId="18" fillId="0" borderId="1" xfId="0" applyFont="1" applyBorder="1" applyAlignment="1">
      <alignment horizontal="left"/>
    </xf>
    <xf numFmtId="0" fontId="19" fillId="0" borderId="1" xfId="0" applyFont="1" applyBorder="1" applyAlignment="1">
      <alignment horizontal="right" vertical="top"/>
    </xf>
    <xf numFmtId="0" fontId="20" fillId="5" borderId="1" xfId="0" applyFont="1" applyFill="1" applyBorder="1" applyAlignment="1">
      <alignment horizontal="right"/>
    </xf>
    <xf numFmtId="0" fontId="1"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2" fillId="0" borderId="0" xfId="0" applyFont="1" applyAlignment="1">
      <alignment vertical="center"/>
    </xf>
    <xf numFmtId="14" fontId="22" fillId="6" borderId="8" xfId="0" applyNumberFormat="1" applyFont="1" applyFill="1" applyBorder="1" applyAlignment="1">
      <alignment horizontal="left" vertical="center"/>
    </xf>
    <xf numFmtId="164" fontId="22" fillId="6" borderId="9" xfId="0" applyNumberFormat="1" applyFont="1" applyFill="1" applyBorder="1" applyAlignment="1">
      <alignment horizontal="left" vertical="center"/>
    </xf>
    <xf numFmtId="0" fontId="22" fillId="6" borderId="8" xfId="0" applyFont="1" applyFill="1" applyBorder="1" applyAlignment="1">
      <alignment horizontal="left" vertical="center"/>
    </xf>
    <xf numFmtId="0" fontId="2" fillId="0" borderId="10" xfId="0" applyFont="1" applyBorder="1" applyAlignment="1">
      <alignment vertical="center"/>
    </xf>
    <xf numFmtId="0" fontId="22" fillId="0" borderId="11" xfId="0" applyFont="1" applyBorder="1" applyAlignment="1">
      <alignment vertical="center"/>
    </xf>
    <xf numFmtId="0" fontId="24" fillId="0" borderId="12" xfId="0" applyFont="1" applyBorder="1" applyAlignment="1">
      <alignment vertical="center"/>
    </xf>
    <xf numFmtId="0" fontId="24" fillId="0" borderId="0" xfId="0" applyFont="1" applyAlignment="1">
      <alignment vertical="center"/>
    </xf>
    <xf numFmtId="0" fontId="24" fillId="0" borderId="13" xfId="0" applyFont="1" applyBorder="1" applyAlignment="1">
      <alignment vertical="center"/>
    </xf>
    <xf numFmtId="0" fontId="22" fillId="6" borderId="14" xfId="0" applyFont="1" applyFill="1" applyBorder="1" applyAlignment="1">
      <alignment vertical="center"/>
    </xf>
    <xf numFmtId="0" fontId="24" fillId="0" borderId="13" xfId="0" applyFont="1" applyBorder="1" applyAlignment="1">
      <alignment horizontal="right" vertical="center"/>
    </xf>
    <xf numFmtId="0" fontId="24" fillId="0" borderId="15" xfId="0" applyFont="1" applyBorder="1" applyAlignment="1">
      <alignment vertical="center"/>
    </xf>
    <xf numFmtId="0" fontId="22" fillId="6" borderId="16" xfId="0" applyFont="1" applyFill="1" applyBorder="1" applyAlignment="1">
      <alignment vertical="center"/>
    </xf>
    <xf numFmtId="166" fontId="25" fillId="0" borderId="0" xfId="0" applyNumberFormat="1" applyFont="1" applyAlignment="1">
      <alignment vertical="center"/>
    </xf>
    <xf numFmtId="166" fontId="25" fillId="0" borderId="11" xfId="0" applyNumberFormat="1" applyFont="1" applyBorder="1" applyAlignment="1">
      <alignment vertical="center"/>
    </xf>
    <xf numFmtId="166" fontId="26" fillId="0" borderId="17" xfId="0" applyNumberFormat="1" applyFont="1" applyBorder="1" applyAlignment="1">
      <alignment vertical="center"/>
    </xf>
    <xf numFmtId="167" fontId="27" fillId="0" borderId="17" xfId="0" applyNumberFormat="1" applyFont="1" applyBorder="1" applyAlignment="1">
      <alignment vertical="center"/>
    </xf>
    <xf numFmtId="166" fontId="28" fillId="0" borderId="17" xfId="0" applyNumberFormat="1" applyFont="1" applyBorder="1" applyAlignment="1">
      <alignment vertical="center"/>
    </xf>
    <xf numFmtId="167" fontId="2" fillId="0" borderId="17" xfId="0" applyNumberFormat="1" applyFont="1" applyBorder="1" applyAlignment="1">
      <alignment vertical="center"/>
    </xf>
    <xf numFmtId="167" fontId="27" fillId="0" borderId="18" xfId="0" applyNumberFormat="1" applyFont="1" applyBorder="1"/>
    <xf numFmtId="166" fontId="27" fillId="0" borderId="0" xfId="0" applyNumberFormat="1" applyFont="1"/>
    <xf numFmtId="167" fontId="26" fillId="0" borderId="0" xfId="0" applyNumberFormat="1" applyFont="1" applyAlignment="1">
      <alignment horizontal="right"/>
    </xf>
    <xf numFmtId="166" fontId="27" fillId="0" borderId="0" xfId="0" applyNumberFormat="1" applyFont="1" applyAlignment="1">
      <alignment horizontal="right"/>
    </xf>
    <xf numFmtId="166" fontId="27" fillId="0" borderId="0" xfId="0" applyNumberFormat="1" applyFont="1" applyAlignment="1">
      <alignment horizontal="left"/>
    </xf>
    <xf numFmtId="166" fontId="26" fillId="0" borderId="0" xfId="0" applyNumberFormat="1" applyFont="1"/>
    <xf numFmtId="166" fontId="26" fillId="4" borderId="19" xfId="0" applyNumberFormat="1" applyFont="1" applyFill="1" applyBorder="1" applyAlignment="1">
      <alignment vertical="center"/>
    </xf>
    <xf numFmtId="166" fontId="26" fillId="4" borderId="20" xfId="0" applyNumberFormat="1" applyFont="1" applyFill="1" applyBorder="1" applyAlignment="1">
      <alignment vertical="center"/>
    </xf>
    <xf numFmtId="166" fontId="26" fillId="4" borderId="21" xfId="0" applyNumberFormat="1" applyFont="1" applyFill="1" applyBorder="1" applyAlignment="1">
      <alignment vertical="center"/>
    </xf>
    <xf numFmtId="167" fontId="26" fillId="4" borderId="21" xfId="0" applyNumberFormat="1" applyFont="1" applyFill="1" applyBorder="1" applyAlignment="1">
      <alignment horizontal="center" vertical="center"/>
    </xf>
    <xf numFmtId="166" fontId="26" fillId="4" borderId="21" xfId="0" applyNumberFormat="1" applyFont="1" applyFill="1" applyBorder="1" applyAlignment="1">
      <alignment horizontal="center" vertical="center" wrapText="1"/>
    </xf>
    <xf numFmtId="167" fontId="26" fillId="0" borderId="0" xfId="0" applyNumberFormat="1" applyFont="1" applyAlignment="1">
      <alignment vertical="center"/>
    </xf>
    <xf numFmtId="167" fontId="26" fillId="0" borderId="23" xfId="0" applyNumberFormat="1" applyFont="1" applyBorder="1"/>
    <xf numFmtId="166" fontId="26" fillId="0" borderId="0" xfId="0" applyNumberFormat="1" applyFont="1" applyAlignment="1">
      <alignment horizontal="right"/>
    </xf>
    <xf numFmtId="166" fontId="26" fillId="0" borderId="0" xfId="0" applyNumberFormat="1" applyFont="1" applyAlignment="1">
      <alignment horizontal="left"/>
    </xf>
    <xf numFmtId="0" fontId="28" fillId="8" borderId="24" xfId="0" applyFont="1" applyFill="1" applyBorder="1" applyAlignment="1">
      <alignment vertical="center"/>
    </xf>
    <xf numFmtId="164" fontId="27" fillId="0" borderId="21" xfId="0" applyNumberFormat="1" applyFont="1" applyBorder="1" applyAlignment="1">
      <alignment vertical="center"/>
    </xf>
    <xf numFmtId="164" fontId="27" fillId="0" borderId="25" xfId="0" applyNumberFormat="1" applyFont="1" applyBorder="1" applyAlignment="1">
      <alignment vertical="center"/>
    </xf>
    <xf numFmtId="165" fontId="27" fillId="0" borderId="25" xfId="0" applyNumberFormat="1" applyFont="1" applyBorder="1" applyAlignment="1">
      <alignment horizontal="center" vertical="center"/>
    </xf>
    <xf numFmtId="0" fontId="27" fillId="0" borderId="25" xfId="0" applyFont="1" applyBorder="1" applyAlignment="1">
      <alignment horizontal="center" vertical="center"/>
    </xf>
    <xf numFmtId="167" fontId="27" fillId="0" borderId="26" xfId="0" applyNumberFormat="1" applyFont="1" applyBorder="1" applyAlignment="1">
      <alignment horizontal="center" vertical="center"/>
    </xf>
    <xf numFmtId="3" fontId="27" fillId="0" borderId="0" xfId="0" applyNumberFormat="1" applyFont="1" applyAlignment="1">
      <alignment vertical="center"/>
    </xf>
    <xf numFmtId="167" fontId="27" fillId="0" borderId="23" xfId="0" applyNumberFormat="1" applyFont="1" applyBorder="1"/>
    <xf numFmtId="0" fontId="2" fillId="8" borderId="27" xfId="0" applyFont="1" applyFill="1" applyBorder="1" applyAlignment="1">
      <alignment vertical="center"/>
    </xf>
    <xf numFmtId="164" fontId="2" fillId="6" borderId="28" xfId="0" applyNumberFormat="1" applyFont="1" applyFill="1" applyBorder="1" applyAlignment="1">
      <alignment vertical="center"/>
    </xf>
    <xf numFmtId="164" fontId="27" fillId="6" borderId="29" xfId="0" applyNumberFormat="1" applyFont="1" applyFill="1" applyBorder="1" applyAlignment="1">
      <alignment vertical="center"/>
    </xf>
    <xf numFmtId="165" fontId="27" fillId="6" borderId="29" xfId="0" applyNumberFormat="1" applyFont="1" applyFill="1" applyBorder="1" applyAlignment="1">
      <alignment horizontal="center" vertical="center"/>
    </xf>
    <xf numFmtId="0" fontId="27" fillId="6" borderId="29" xfId="0" applyFont="1" applyFill="1" applyBorder="1" applyAlignment="1">
      <alignment horizontal="center" vertical="center"/>
    </xf>
    <xf numFmtId="165" fontId="27" fillId="7" borderId="29" xfId="0" applyNumberFormat="1" applyFont="1" applyFill="1" applyBorder="1" applyAlignment="1">
      <alignment horizontal="center" vertical="center"/>
    </xf>
    <xf numFmtId="164" fontId="27" fillId="6" borderId="21" xfId="0" applyNumberFormat="1" applyFont="1" applyFill="1" applyBorder="1" applyAlignment="1">
      <alignment vertical="center"/>
    </xf>
    <xf numFmtId="0" fontId="27" fillId="6" borderId="21" xfId="0" applyFont="1" applyFill="1" applyBorder="1" applyAlignment="1">
      <alignment horizontal="center" vertical="center"/>
    </xf>
    <xf numFmtId="0" fontId="28" fillId="9" borderId="30" xfId="0" applyFont="1" applyFill="1" applyBorder="1" applyAlignment="1">
      <alignment vertical="center"/>
    </xf>
    <xf numFmtId="0" fontId="27" fillId="0" borderId="21" xfId="0" applyFont="1" applyBorder="1" applyAlignment="1">
      <alignment horizontal="center" vertical="center"/>
    </xf>
    <xf numFmtId="0" fontId="2" fillId="9" borderId="27" xfId="0" applyFont="1" applyFill="1" applyBorder="1" applyAlignment="1">
      <alignment vertical="center"/>
    </xf>
    <xf numFmtId="0" fontId="28" fillId="10" borderId="27" xfId="0" applyFont="1" applyFill="1" applyBorder="1" applyAlignment="1">
      <alignment vertical="center"/>
    </xf>
    <xf numFmtId="0" fontId="2" fillId="10" borderId="27" xfId="0" applyFont="1" applyFill="1" applyBorder="1" applyAlignment="1">
      <alignment vertical="center"/>
    </xf>
    <xf numFmtId="0" fontId="28" fillId="11" borderId="30" xfId="0" applyFont="1" applyFill="1" applyBorder="1" applyAlignment="1">
      <alignment vertical="center"/>
    </xf>
    <xf numFmtId="0" fontId="2" fillId="11" borderId="27" xfId="0" applyFont="1" applyFill="1" applyBorder="1" applyAlignment="1">
      <alignment vertical="center"/>
    </xf>
    <xf numFmtId="0" fontId="24" fillId="0" borderId="23" xfId="0" applyFont="1" applyBorder="1" applyAlignment="1">
      <alignment horizontal="right"/>
    </xf>
    <xf numFmtId="0" fontId="2" fillId="0" borderId="31" xfId="0" applyFont="1" applyBorder="1" applyAlignment="1">
      <alignment vertical="center"/>
    </xf>
    <xf numFmtId="166" fontId="26" fillId="0" borderId="32" xfId="0" applyNumberFormat="1" applyFont="1" applyBorder="1" applyAlignment="1">
      <alignment vertical="center"/>
    </xf>
    <xf numFmtId="166" fontId="26" fillId="0" borderId="33" xfId="0" applyNumberFormat="1" applyFont="1" applyBorder="1" applyAlignment="1">
      <alignment vertical="center"/>
    </xf>
    <xf numFmtId="167" fontId="26" fillId="0" borderId="33" xfId="0" applyNumberFormat="1" applyFont="1" applyBorder="1" applyAlignment="1">
      <alignment horizontal="center" vertical="center"/>
    </xf>
    <xf numFmtId="165" fontId="26" fillId="7" borderId="35" xfId="0" applyNumberFormat="1" applyFont="1" applyFill="1" applyBorder="1" applyAlignment="1">
      <alignment horizontal="center" vertical="center"/>
    </xf>
    <xf numFmtId="167" fontId="26" fillId="0" borderId="36" xfId="0" applyNumberFormat="1" applyFont="1" applyBorder="1" applyAlignment="1">
      <alignment horizontal="center" vertical="center"/>
    </xf>
    <xf numFmtId="166" fontId="26" fillId="0" borderId="35" xfId="0" applyNumberFormat="1" applyFont="1" applyBorder="1" applyAlignment="1">
      <alignment horizontal="center" vertical="center"/>
    </xf>
    <xf numFmtId="3" fontId="26" fillId="0" borderId="37" xfId="0" applyNumberFormat="1" applyFont="1" applyBorder="1" applyAlignment="1">
      <alignment vertical="center"/>
    </xf>
    <xf numFmtId="165" fontId="26" fillId="7" borderId="38" xfId="0" applyNumberFormat="1" applyFont="1" applyFill="1" applyBorder="1" applyAlignment="1">
      <alignment horizontal="center"/>
    </xf>
    <xf numFmtId="167" fontId="26" fillId="0" borderId="0" xfId="0" applyNumberFormat="1" applyFont="1"/>
    <xf numFmtId="167" fontId="26" fillId="0" borderId="17" xfId="0" applyNumberFormat="1" applyFont="1" applyBorder="1" applyAlignment="1">
      <alignment vertical="center"/>
    </xf>
    <xf numFmtId="167" fontId="27" fillId="0" borderId="17" xfId="0" applyNumberFormat="1" applyFont="1" applyBorder="1"/>
    <xf numFmtId="167" fontId="26" fillId="0" borderId="18" xfId="0" applyNumberFormat="1" applyFont="1" applyBorder="1" applyAlignment="1">
      <alignment horizontal="right"/>
    </xf>
    <xf numFmtId="10" fontId="27" fillId="0" borderId="0" xfId="0" applyNumberFormat="1" applyFont="1"/>
    <xf numFmtId="167" fontId="26" fillId="4" borderId="21" xfId="0" applyNumberFormat="1" applyFont="1" applyFill="1" applyBorder="1" applyAlignment="1">
      <alignment vertical="center"/>
    </xf>
    <xf numFmtId="167" fontId="26" fillId="0" borderId="23" xfId="0" applyNumberFormat="1" applyFont="1" applyBorder="1" applyAlignment="1">
      <alignment horizontal="right"/>
    </xf>
    <xf numFmtId="10" fontId="26" fillId="0" borderId="0" xfId="0" applyNumberFormat="1" applyFont="1"/>
    <xf numFmtId="164" fontId="27" fillId="0" borderId="41" xfId="0" applyNumberFormat="1" applyFont="1" applyBorder="1" applyAlignment="1">
      <alignment vertical="center"/>
    </xf>
    <xf numFmtId="167" fontId="27" fillId="0" borderId="26" xfId="0" applyNumberFormat="1" applyFont="1" applyBorder="1" applyAlignment="1">
      <alignment vertical="center"/>
    </xf>
    <xf numFmtId="165" fontId="27" fillId="0" borderId="21" xfId="0" applyNumberFormat="1" applyFont="1" applyBorder="1" applyAlignment="1">
      <alignment horizontal="center" vertical="center"/>
    </xf>
    <xf numFmtId="167" fontId="27" fillId="0" borderId="0" xfId="0" applyNumberFormat="1" applyFont="1"/>
    <xf numFmtId="165" fontId="27" fillId="6" borderId="21" xfId="0" applyNumberFormat="1" applyFont="1" applyFill="1" applyBorder="1" applyAlignment="1">
      <alignment horizontal="center" vertical="center"/>
    </xf>
    <xf numFmtId="164" fontId="27" fillId="6" borderId="22" xfId="0" applyNumberFormat="1" applyFont="1" applyFill="1" applyBorder="1" applyAlignment="1">
      <alignment vertical="center"/>
    </xf>
    <xf numFmtId="164" fontId="27" fillId="6" borderId="20" xfId="0" applyNumberFormat="1" applyFont="1" applyFill="1" applyBorder="1" applyAlignment="1">
      <alignment vertical="center"/>
    </xf>
    <xf numFmtId="166" fontId="26" fillId="0" borderId="0" xfId="0" applyNumberFormat="1" applyFont="1" applyAlignment="1">
      <alignment horizontal="right" wrapText="1"/>
    </xf>
    <xf numFmtId="0" fontId="2" fillId="0" borderId="23" xfId="0" applyFont="1" applyBorder="1" applyAlignment="1">
      <alignment wrapText="1"/>
    </xf>
    <xf numFmtId="0" fontId="29" fillId="0" borderId="0" xfId="0" applyFont="1" applyAlignment="1">
      <alignment wrapText="1"/>
    </xf>
    <xf numFmtId="166" fontId="26" fillId="0" borderId="46" xfId="0" applyNumberFormat="1" applyFont="1" applyBorder="1" applyAlignment="1">
      <alignment vertical="center"/>
    </xf>
    <xf numFmtId="166" fontId="26" fillId="0" borderId="35" xfId="0" applyNumberFormat="1" applyFont="1" applyBorder="1" applyAlignment="1">
      <alignment vertical="center"/>
    </xf>
    <xf numFmtId="166" fontId="26" fillId="0" borderId="36" xfId="0" applyNumberFormat="1" applyFont="1" applyBorder="1" applyAlignment="1">
      <alignment vertical="center"/>
    </xf>
    <xf numFmtId="167" fontId="26" fillId="0" borderId="35" xfId="0" applyNumberFormat="1" applyFont="1" applyBorder="1" applyAlignment="1">
      <alignment vertical="center"/>
    </xf>
    <xf numFmtId="167" fontId="26" fillId="0" borderId="36" xfId="0" applyNumberFormat="1" applyFont="1" applyBorder="1" applyAlignment="1">
      <alignment vertical="center"/>
    </xf>
    <xf numFmtId="167" fontId="26" fillId="0" borderId="37" xfId="0" applyNumberFormat="1" applyFont="1" applyBorder="1"/>
    <xf numFmtId="166" fontId="27" fillId="0" borderId="17" xfId="0" applyNumberFormat="1" applyFont="1" applyBorder="1" applyAlignment="1">
      <alignment vertical="center"/>
    </xf>
    <xf numFmtId="167" fontId="26" fillId="4" borderId="21" xfId="0" applyNumberFormat="1" applyFont="1" applyFill="1" applyBorder="1" applyAlignment="1">
      <alignment vertical="center" wrapText="1"/>
    </xf>
    <xf numFmtId="166" fontId="26" fillId="4" borderId="21" xfId="0" applyNumberFormat="1" applyFont="1" applyFill="1" applyBorder="1" applyAlignment="1">
      <alignment vertical="center" wrapText="1"/>
    </xf>
    <xf numFmtId="0" fontId="27" fillId="0" borderId="25" xfId="0" applyFont="1" applyBorder="1" applyAlignment="1">
      <alignment vertical="center"/>
    </xf>
    <xf numFmtId="0" fontId="27" fillId="6" borderId="29" xfId="0" applyFont="1" applyFill="1" applyBorder="1" applyAlignment="1">
      <alignment vertical="center"/>
    </xf>
    <xf numFmtId="0" fontId="27" fillId="6" borderId="21" xfId="0" applyFont="1" applyFill="1" applyBorder="1" applyAlignment="1">
      <alignment vertical="center"/>
    </xf>
    <xf numFmtId="0" fontId="27" fillId="0" borderId="21" xfId="0" applyFont="1" applyBorder="1" applyAlignment="1">
      <alignment vertical="center"/>
    </xf>
    <xf numFmtId="166" fontId="2" fillId="0" borderId="0" xfId="0" applyNumberFormat="1" applyFont="1"/>
    <xf numFmtId="166" fontId="26" fillId="4" borderId="22" xfId="0" applyNumberFormat="1" applyFont="1" applyFill="1" applyBorder="1" applyAlignment="1">
      <alignment horizontal="center" vertical="center"/>
    </xf>
    <xf numFmtId="0" fontId="28" fillId="4" borderId="20" xfId="0" applyFont="1" applyFill="1" applyBorder="1" applyAlignment="1">
      <alignment horizontal="center" vertical="center"/>
    </xf>
    <xf numFmtId="164" fontId="27" fillId="0" borderId="40" xfId="0" applyNumberFormat="1" applyFont="1" applyBorder="1" applyAlignment="1">
      <alignment vertical="center"/>
    </xf>
    <xf numFmtId="166" fontId="27" fillId="0" borderId="51" xfId="0" applyNumberFormat="1" applyFont="1" applyBorder="1" applyAlignment="1">
      <alignment vertical="center"/>
    </xf>
    <xf numFmtId="167" fontId="27" fillId="0" borderId="52" xfId="0" applyNumberFormat="1" applyFont="1" applyBorder="1" applyAlignment="1">
      <alignment vertical="center"/>
    </xf>
    <xf numFmtId="165" fontId="27" fillId="6" borderId="53" xfId="0" applyNumberFormat="1" applyFont="1" applyFill="1" applyBorder="1" applyAlignment="1">
      <alignment horizontal="center" vertical="center"/>
    </xf>
    <xf numFmtId="10" fontId="2" fillId="0" borderId="0" xfId="0" applyNumberFormat="1" applyFont="1"/>
    <xf numFmtId="167" fontId="26" fillId="0" borderId="54" xfId="0" applyNumberFormat="1" applyFont="1" applyBorder="1" applyAlignment="1">
      <alignment vertical="center"/>
    </xf>
    <xf numFmtId="166" fontId="26" fillId="0" borderId="55" xfId="0" applyNumberFormat="1" applyFont="1" applyBorder="1" applyAlignment="1">
      <alignment vertical="center"/>
    </xf>
    <xf numFmtId="166" fontId="26" fillId="12" borderId="22" xfId="0" applyNumberFormat="1" applyFont="1" applyFill="1" applyBorder="1" applyAlignment="1">
      <alignment vertical="center"/>
    </xf>
    <xf numFmtId="0" fontId="2" fillId="12" borderId="20" xfId="0" applyFont="1" applyFill="1" applyBorder="1" applyAlignment="1">
      <alignment vertical="center"/>
    </xf>
    <xf numFmtId="165" fontId="27" fillId="6" borderId="22" xfId="0" applyNumberFormat="1" applyFont="1" applyFill="1" applyBorder="1" applyAlignment="1">
      <alignment horizontal="center" vertical="center"/>
    </xf>
    <xf numFmtId="166" fontId="26" fillId="0" borderId="0" xfId="0" applyNumberFormat="1" applyFont="1" applyAlignment="1">
      <alignment vertical="center"/>
    </xf>
    <xf numFmtId="165" fontId="26" fillId="0" borderId="0" xfId="0" applyNumberFormat="1" applyFont="1" applyAlignment="1">
      <alignment horizontal="center" vertical="center"/>
    </xf>
    <xf numFmtId="165" fontId="26" fillId="0" borderId="0" xfId="0" applyNumberFormat="1" applyFont="1" applyAlignment="1">
      <alignment horizontal="center"/>
    </xf>
    <xf numFmtId="166" fontId="25" fillId="0" borderId="0" xfId="0" applyNumberFormat="1" applyFont="1"/>
    <xf numFmtId="165" fontId="26" fillId="7" borderId="58" xfId="0" applyNumberFormat="1" applyFont="1" applyFill="1" applyBorder="1" applyAlignment="1">
      <alignment horizontal="center" vertical="center"/>
    </xf>
    <xf numFmtId="165" fontId="26" fillId="0" borderId="17" xfId="0" applyNumberFormat="1" applyFont="1" applyBorder="1" applyAlignment="1">
      <alignment horizontal="center" vertical="center"/>
    </xf>
    <xf numFmtId="167" fontId="26" fillId="0" borderId="17" xfId="0" applyNumberFormat="1" applyFont="1" applyBorder="1" applyAlignment="1">
      <alignment horizontal="right"/>
    </xf>
    <xf numFmtId="165" fontId="26" fillId="7" borderId="59" xfId="0" applyNumberFormat="1" applyFont="1" applyFill="1" applyBorder="1" applyAlignment="1">
      <alignment horizontal="center"/>
    </xf>
    <xf numFmtId="166" fontId="27" fillId="0" borderId="13" xfId="0" applyNumberFormat="1" applyFont="1" applyBorder="1" applyAlignment="1">
      <alignment vertical="center"/>
    </xf>
    <xf numFmtId="166" fontId="27" fillId="0" borderId="0" xfId="0" applyNumberFormat="1" applyFont="1" applyAlignment="1">
      <alignment vertical="center"/>
    </xf>
    <xf numFmtId="166" fontId="28" fillId="0" borderId="0" xfId="0" applyNumberFormat="1" applyFont="1" applyAlignment="1">
      <alignment vertical="center"/>
    </xf>
    <xf numFmtId="9" fontId="27" fillId="0" borderId="0" xfId="0" applyNumberFormat="1" applyFont="1" applyAlignment="1">
      <alignment vertical="center"/>
    </xf>
    <xf numFmtId="9" fontId="26" fillId="0" borderId="0" xfId="0" applyNumberFormat="1" applyFont="1" applyAlignment="1">
      <alignment vertical="center"/>
    </xf>
    <xf numFmtId="9" fontId="27" fillId="0" borderId="0" xfId="0" applyNumberFormat="1" applyFont="1"/>
    <xf numFmtId="166" fontId="25" fillId="0" borderId="15" xfId="0" applyNumberFormat="1" applyFont="1" applyBorder="1" applyAlignment="1">
      <alignment vertical="center"/>
    </xf>
    <xf numFmtId="166" fontId="27" fillId="0" borderId="37" xfId="0" applyNumberFormat="1" applyFont="1" applyBorder="1" applyAlignment="1">
      <alignment vertical="center"/>
    </xf>
    <xf numFmtId="166" fontId="26" fillId="0" borderId="37" xfId="0" applyNumberFormat="1" applyFont="1" applyBorder="1" applyAlignment="1">
      <alignment vertical="center"/>
    </xf>
    <xf numFmtId="167" fontId="27" fillId="0" borderId="37" xfId="0" applyNumberFormat="1" applyFont="1" applyBorder="1" applyAlignment="1">
      <alignment vertical="center"/>
    </xf>
    <xf numFmtId="168" fontId="26" fillId="7" borderId="60" xfId="0" applyNumberFormat="1" applyFont="1" applyFill="1" applyBorder="1" applyAlignment="1">
      <alignment horizontal="center" vertical="center"/>
    </xf>
    <xf numFmtId="167" fontId="27" fillId="0" borderId="37" xfId="0" applyNumberFormat="1" applyFont="1" applyBorder="1" applyAlignment="1">
      <alignment horizontal="center" vertical="center"/>
    </xf>
    <xf numFmtId="166" fontId="27" fillId="0" borderId="37" xfId="0" applyNumberFormat="1" applyFont="1" applyBorder="1" applyAlignment="1">
      <alignment horizontal="center" vertical="center"/>
    </xf>
    <xf numFmtId="167" fontId="26" fillId="0" borderId="37" xfId="0" applyNumberFormat="1" applyFont="1" applyBorder="1" applyAlignment="1">
      <alignment horizontal="right"/>
    </xf>
    <xf numFmtId="168" fontId="26" fillId="7" borderId="38" xfId="0" applyNumberFormat="1" applyFont="1" applyFill="1" applyBorder="1" applyAlignment="1">
      <alignment horizontal="center"/>
    </xf>
    <xf numFmtId="0" fontId="30" fillId="0" borderId="0" xfId="0" applyFont="1"/>
    <xf numFmtId="0" fontId="2" fillId="0" borderId="61" xfId="0" applyFont="1" applyBorder="1"/>
    <xf numFmtId="0" fontId="2" fillId="0" borderId="62" xfId="0" applyFont="1" applyBorder="1"/>
    <xf numFmtId="0" fontId="2" fillId="0" borderId="63" xfId="0" applyFont="1" applyBorder="1"/>
    <xf numFmtId="0" fontId="28" fillId="4" borderId="69" xfId="0" applyFont="1" applyFill="1" applyBorder="1" applyAlignment="1">
      <alignment horizontal="center"/>
    </xf>
    <xf numFmtId="0" fontId="28" fillId="0" borderId="0" xfId="0" applyFont="1" applyAlignment="1">
      <alignment horizontal="center" wrapText="1"/>
    </xf>
    <xf numFmtId="0" fontId="2" fillId="0" borderId="70" xfId="0" applyFont="1" applyBorder="1"/>
    <xf numFmtId="0" fontId="2" fillId="0" borderId="71" xfId="0" applyFont="1" applyBorder="1"/>
    <xf numFmtId="0" fontId="2" fillId="0" borderId="72" xfId="0" applyFont="1" applyBorder="1"/>
    <xf numFmtId="0" fontId="28" fillId="4" borderId="78" xfId="0" applyFont="1" applyFill="1" applyBorder="1" applyAlignment="1">
      <alignment horizontal="center" wrapText="1"/>
    </xf>
    <xf numFmtId="0" fontId="28" fillId="4" borderId="79" xfId="0" applyFont="1" applyFill="1" applyBorder="1" applyAlignment="1">
      <alignment horizontal="center"/>
    </xf>
    <xf numFmtId="0" fontId="28" fillId="4" borderId="2" xfId="0" applyFont="1" applyFill="1" applyBorder="1" applyAlignment="1">
      <alignment horizontal="center"/>
    </xf>
    <xf numFmtId="0" fontId="28" fillId="4" borderId="80" xfId="0" applyFont="1" applyFill="1" applyBorder="1" applyAlignment="1">
      <alignment horizontal="center"/>
    </xf>
    <xf numFmtId="0" fontId="2" fillId="0" borderId="81" xfId="0" applyFont="1" applyBorder="1" applyAlignment="1">
      <alignment wrapText="1"/>
    </xf>
    <xf numFmtId="0" fontId="28" fillId="0" borderId="5" xfId="0" applyFont="1" applyBorder="1" applyAlignment="1">
      <alignment horizontal="center" wrapText="1"/>
    </xf>
    <xf numFmtId="0" fontId="28" fillId="0" borderId="82" xfId="0" applyFont="1" applyBorder="1" applyAlignment="1">
      <alignment horizontal="center" wrapText="1"/>
    </xf>
    <xf numFmtId="0" fontId="28" fillId="13" borderId="84"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88" xfId="0" applyFont="1" applyFill="1" applyBorder="1" applyAlignment="1">
      <alignment horizontal="center" vertical="center" wrapText="1"/>
    </xf>
    <xf numFmtId="0" fontId="28" fillId="4" borderId="89"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 fillId="0" borderId="0" xfId="0" applyFont="1" applyAlignment="1">
      <alignment horizontal="right" wrapText="1"/>
    </xf>
    <xf numFmtId="0" fontId="34" fillId="0" borderId="0" xfId="0" applyFont="1" applyAlignment="1">
      <alignment horizontal="left"/>
    </xf>
    <xf numFmtId="0" fontId="28" fillId="0" borderId="0" xfId="0" applyFont="1" applyAlignment="1">
      <alignment wrapText="1"/>
    </xf>
    <xf numFmtId="0" fontId="28" fillId="8" borderId="91" xfId="0" applyFont="1" applyFill="1" applyBorder="1" applyAlignment="1">
      <alignment horizontal="left" vertical="center"/>
    </xf>
    <xf numFmtId="0" fontId="28" fillId="8" borderId="92" xfId="0" applyFont="1" applyFill="1" applyBorder="1" applyAlignment="1">
      <alignment horizontal="left" vertical="center"/>
    </xf>
    <xf numFmtId="0" fontId="28" fillId="8" borderId="93" xfId="0" applyFont="1" applyFill="1" applyBorder="1" applyAlignment="1">
      <alignment horizontal="left" vertical="center"/>
    </xf>
    <xf numFmtId="165" fontId="28" fillId="0" borderId="71" xfId="0" applyNumberFormat="1" applyFont="1" applyBorder="1" applyAlignment="1">
      <alignment horizontal="left" vertical="center"/>
    </xf>
    <xf numFmtId="165" fontId="28" fillId="0" borderId="95" xfId="0" applyNumberFormat="1" applyFont="1" applyBorder="1" applyAlignment="1">
      <alignment horizontal="right" vertical="center"/>
    </xf>
    <xf numFmtId="0" fontId="2" fillId="0" borderId="96" xfId="0" applyFont="1" applyBorder="1" applyAlignment="1">
      <alignment horizontal="right" vertical="center"/>
    </xf>
    <xf numFmtId="0" fontId="2" fillId="0" borderId="97" xfId="0" applyFont="1" applyBorder="1" applyAlignment="1">
      <alignment horizontal="right" vertical="center"/>
    </xf>
    <xf numFmtId="0" fontId="2" fillId="0" borderId="3" xfId="0" applyFont="1" applyBorder="1" applyAlignment="1">
      <alignment horizontal="center" vertical="center"/>
    </xf>
    <xf numFmtId="0" fontId="2" fillId="0" borderId="98" xfId="0" applyFont="1" applyBorder="1"/>
    <xf numFmtId="0" fontId="2" fillId="0" borderId="26" xfId="0" applyFont="1" applyBorder="1"/>
    <xf numFmtId="0" fontId="2" fillId="0" borderId="99" xfId="0" applyFont="1" applyBorder="1"/>
    <xf numFmtId="0" fontId="2" fillId="0" borderId="13" xfId="0" applyFont="1" applyBorder="1" applyAlignment="1">
      <alignment wrapText="1"/>
    </xf>
    <xf numFmtId="0" fontId="2" fillId="0" borderId="23" xfId="0" applyFont="1" applyBorder="1"/>
    <xf numFmtId="0" fontId="35" fillId="0" borderId="0" xfId="0" applyFont="1"/>
    <xf numFmtId="0" fontId="2" fillId="8" borderId="81" xfId="0" applyFont="1" applyFill="1" applyBorder="1" applyAlignment="1">
      <alignment horizontal="left" vertical="center"/>
    </xf>
    <xf numFmtId="0" fontId="2" fillId="8" borderId="28" xfId="0" applyFont="1" applyFill="1" applyBorder="1" applyAlignment="1">
      <alignment vertical="center"/>
    </xf>
    <xf numFmtId="0" fontId="2" fillId="8" borderId="100" xfId="0" applyFont="1" applyFill="1" applyBorder="1" applyAlignment="1">
      <alignment vertical="center"/>
    </xf>
    <xf numFmtId="165" fontId="2" fillId="7" borderId="101" xfId="0" applyNumberFormat="1" applyFont="1" applyFill="1" applyBorder="1" applyAlignment="1">
      <alignment horizontal="center" vertical="center"/>
    </xf>
    <xf numFmtId="165" fontId="28" fillId="7" borderId="102" xfId="0" applyNumberFormat="1" applyFont="1" applyFill="1" applyBorder="1" applyAlignment="1">
      <alignment horizontal="center" vertical="center"/>
    </xf>
    <xf numFmtId="165" fontId="2" fillId="6" borderId="103" xfId="0" applyNumberFormat="1" applyFont="1" applyFill="1" applyBorder="1" applyAlignment="1">
      <alignment horizontal="center" vertical="center"/>
    </xf>
    <xf numFmtId="165" fontId="2" fillId="6" borderId="1" xfId="0" applyNumberFormat="1" applyFont="1" applyFill="1" applyBorder="1" applyAlignment="1">
      <alignment horizontal="center" vertical="center"/>
    </xf>
    <xf numFmtId="165" fontId="2" fillId="7" borderId="104" xfId="0" applyNumberFormat="1" applyFont="1" applyFill="1" applyBorder="1" applyAlignment="1">
      <alignment horizontal="center" vertical="center"/>
    </xf>
    <xf numFmtId="165" fontId="2" fillId="7" borderId="105" xfId="0" applyNumberFormat="1" applyFont="1" applyFill="1" applyBorder="1" applyAlignment="1">
      <alignment horizontal="center" vertical="center"/>
    </xf>
    <xf numFmtId="165" fontId="2" fillId="7" borderId="106" xfId="0" applyNumberFormat="1" applyFont="1" applyFill="1" applyBorder="1" applyAlignment="1">
      <alignment horizontal="center" vertical="center"/>
    </xf>
    <xf numFmtId="165" fontId="2" fillId="6" borderId="107" xfId="0" applyNumberFormat="1" applyFont="1" applyFill="1" applyBorder="1" applyAlignment="1">
      <alignment horizontal="center" vertical="center"/>
    </xf>
    <xf numFmtId="165" fontId="2" fillId="0" borderId="108" xfId="0" applyNumberFormat="1" applyFont="1" applyBorder="1" applyAlignment="1">
      <alignment horizontal="center"/>
    </xf>
    <xf numFmtId="165" fontId="2" fillId="10" borderId="109" xfId="0" applyNumberFormat="1" applyFont="1" applyFill="1" applyBorder="1" applyAlignment="1">
      <alignment horizontal="center"/>
    </xf>
    <xf numFmtId="9" fontId="2" fillId="10" borderId="110" xfId="0" applyNumberFormat="1" applyFont="1" applyFill="1" applyBorder="1"/>
    <xf numFmtId="165" fontId="2" fillId="7" borderId="111" xfId="0" applyNumberFormat="1" applyFont="1" applyFill="1" applyBorder="1" applyAlignment="1">
      <alignment horizontal="center" vertical="center"/>
    </xf>
    <xf numFmtId="165" fontId="2" fillId="7" borderId="112" xfId="0" applyNumberFormat="1" applyFont="1" applyFill="1" applyBorder="1" applyAlignment="1">
      <alignment horizontal="center" vertical="center"/>
    </xf>
    <xf numFmtId="165" fontId="2" fillId="7" borderId="45" xfId="0" applyNumberFormat="1" applyFont="1" applyFill="1" applyBorder="1" applyAlignment="1">
      <alignment horizontal="center" vertical="center"/>
    </xf>
    <xf numFmtId="165" fontId="2" fillId="6" borderId="21" xfId="0" applyNumberFormat="1" applyFont="1" applyFill="1" applyBorder="1" applyAlignment="1">
      <alignment horizontal="center" vertical="center"/>
    </xf>
    <xf numFmtId="165" fontId="2" fillId="0" borderId="99" xfId="0" applyNumberFormat="1" applyFont="1" applyBorder="1" applyAlignment="1">
      <alignment horizontal="center"/>
    </xf>
    <xf numFmtId="165" fontId="2" fillId="6" borderId="113" xfId="0" applyNumberFormat="1" applyFont="1" applyFill="1" applyBorder="1" applyAlignment="1">
      <alignment horizontal="center" vertical="center"/>
    </xf>
    <xf numFmtId="0" fontId="2" fillId="7" borderId="81" xfId="0" applyFont="1" applyFill="1" applyBorder="1" applyAlignment="1">
      <alignment horizontal="left" vertical="center"/>
    </xf>
    <xf numFmtId="0" fontId="36" fillId="7" borderId="28" xfId="0" applyFont="1" applyFill="1" applyBorder="1" applyAlignment="1">
      <alignment vertical="center"/>
    </xf>
    <xf numFmtId="0" fontId="2" fillId="7" borderId="100" xfId="0" applyFont="1" applyFill="1" applyBorder="1" applyAlignment="1">
      <alignment vertical="center"/>
    </xf>
    <xf numFmtId="165" fontId="28" fillId="7" borderId="101" xfId="0" applyNumberFormat="1" applyFont="1" applyFill="1" applyBorder="1" applyAlignment="1">
      <alignment horizontal="center" vertical="center"/>
    </xf>
    <xf numFmtId="165" fontId="2" fillId="7" borderId="103" xfId="0" applyNumberFormat="1" applyFont="1" applyFill="1" applyBorder="1" applyAlignment="1">
      <alignment horizontal="center" vertical="center"/>
    </xf>
    <xf numFmtId="165" fontId="2" fillId="7" borderId="1" xfId="0" applyNumberFormat="1" applyFont="1" applyFill="1" applyBorder="1" applyAlignment="1">
      <alignment horizontal="center" vertical="center"/>
    </xf>
    <xf numFmtId="165" fontId="28" fillId="7" borderId="111" xfId="0" applyNumberFormat="1" applyFont="1" applyFill="1" applyBorder="1" applyAlignment="1">
      <alignment horizontal="center" vertical="center"/>
    </xf>
    <xf numFmtId="165" fontId="28" fillId="7" borderId="112" xfId="0" applyNumberFormat="1" applyFont="1" applyFill="1" applyBorder="1" applyAlignment="1">
      <alignment horizontal="center" vertical="center"/>
    </xf>
    <xf numFmtId="165" fontId="28" fillId="7" borderId="45" xfId="0" applyNumberFormat="1" applyFont="1" applyFill="1" applyBorder="1" applyAlignment="1">
      <alignment horizontal="center" vertical="center"/>
    </xf>
    <xf numFmtId="165" fontId="2" fillId="7" borderId="21" xfId="0" applyNumberFormat="1" applyFont="1" applyFill="1" applyBorder="1" applyAlignment="1">
      <alignment horizontal="center" vertical="center"/>
    </xf>
    <xf numFmtId="165" fontId="2" fillId="7" borderId="114" xfId="0" applyNumberFormat="1" applyFont="1" applyFill="1" applyBorder="1" applyAlignment="1">
      <alignment horizontal="center"/>
    </xf>
    <xf numFmtId="0" fontId="2" fillId="0" borderId="13" xfId="0" applyFont="1" applyBorder="1" applyAlignment="1">
      <alignment horizontal="center"/>
    </xf>
    <xf numFmtId="9" fontId="2" fillId="0" borderId="23" xfId="0" applyNumberFormat="1" applyFont="1" applyBorder="1"/>
    <xf numFmtId="0" fontId="2" fillId="0" borderId="115" xfId="0" applyFont="1" applyBorder="1" applyAlignment="1">
      <alignment vertical="center"/>
    </xf>
    <xf numFmtId="0" fontId="2" fillId="0" borderId="45" xfId="0" applyFont="1" applyBorder="1" applyAlignment="1">
      <alignment vertical="center"/>
    </xf>
    <xf numFmtId="0" fontId="2" fillId="0" borderId="100" xfId="0" applyFont="1" applyBorder="1" applyAlignment="1">
      <alignment vertical="center"/>
    </xf>
    <xf numFmtId="165" fontId="2" fillId="0" borderId="77" xfId="0" applyNumberFormat="1" applyFont="1" applyBorder="1" applyAlignment="1">
      <alignment horizontal="center" vertical="center"/>
    </xf>
    <xf numFmtId="165" fontId="37" fillId="0" borderId="95" xfId="0" applyNumberFormat="1" applyFont="1" applyBorder="1" applyAlignment="1">
      <alignment horizontal="center" vertical="center"/>
    </xf>
    <xf numFmtId="165" fontId="2" fillId="0" borderId="103"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2" fillId="0" borderId="111" xfId="0" applyNumberFormat="1" applyFont="1" applyBorder="1" applyAlignment="1">
      <alignment horizontal="center" vertical="center"/>
    </xf>
    <xf numFmtId="165" fontId="2" fillId="0" borderId="112" xfId="0" applyNumberFormat="1" applyFont="1" applyBorder="1" applyAlignment="1">
      <alignment horizontal="center" vertical="center"/>
    </xf>
    <xf numFmtId="165" fontId="2" fillId="0" borderId="45" xfId="0" applyNumberFormat="1" applyFont="1" applyBorder="1" applyAlignment="1">
      <alignment horizontal="center"/>
    </xf>
    <xf numFmtId="165" fontId="2" fillId="0" borderId="116" xfId="0" applyNumberFormat="1" applyFont="1" applyBorder="1" applyAlignment="1">
      <alignment horizontal="center"/>
    </xf>
    <xf numFmtId="165" fontId="2" fillId="0" borderId="26" xfId="0" applyNumberFormat="1" applyFont="1" applyBorder="1" applyAlignment="1">
      <alignment horizontal="center"/>
    </xf>
    <xf numFmtId="165" fontId="2" fillId="0" borderId="117" xfId="0" applyNumberFormat="1" applyFont="1" applyBorder="1" applyAlignment="1">
      <alignment horizontal="center"/>
    </xf>
    <xf numFmtId="0" fontId="28" fillId="9" borderId="81" xfId="0" applyFont="1" applyFill="1" applyBorder="1" applyAlignment="1">
      <alignment horizontal="left" vertical="center"/>
    </xf>
    <xf numFmtId="0" fontId="28" fillId="9" borderId="92" xfId="0" applyFont="1" applyFill="1" applyBorder="1" applyAlignment="1">
      <alignment horizontal="left" vertical="center"/>
    </xf>
    <xf numFmtId="0" fontId="28" fillId="9" borderId="100" xfId="0" applyFont="1" applyFill="1" applyBorder="1" applyAlignment="1">
      <alignment horizontal="left" vertical="center" wrapText="1"/>
    </xf>
    <xf numFmtId="165" fontId="28" fillId="0" borderId="5" xfId="0" applyNumberFormat="1" applyFont="1" applyBorder="1" applyAlignment="1">
      <alignment horizontal="center" vertical="center"/>
    </xf>
    <xf numFmtId="165" fontId="28" fillId="0" borderId="118" xfId="0" applyNumberFormat="1" applyFont="1" applyBorder="1" applyAlignment="1">
      <alignment horizontal="center" vertical="center"/>
    </xf>
    <xf numFmtId="0" fontId="2" fillId="9" borderId="81" xfId="0" applyFont="1" applyFill="1" applyBorder="1" applyAlignment="1">
      <alignment horizontal="left" vertical="center"/>
    </xf>
    <xf numFmtId="0" fontId="2" fillId="9" borderId="28" xfId="0" applyFont="1" applyFill="1" applyBorder="1" applyAlignment="1">
      <alignment horizontal="left" vertical="center"/>
    </xf>
    <xf numFmtId="0" fontId="2" fillId="9" borderId="100" xfId="0" applyFont="1" applyFill="1" applyBorder="1" applyAlignment="1">
      <alignment horizontal="left" vertical="center"/>
    </xf>
    <xf numFmtId="165" fontId="28" fillId="7" borderId="118" xfId="0" applyNumberFormat="1" applyFont="1" applyFill="1" applyBorder="1" applyAlignment="1">
      <alignment horizontal="center" vertical="center"/>
    </xf>
    <xf numFmtId="165" fontId="2" fillId="6" borderId="119" xfId="0" applyNumberFormat="1" applyFont="1" applyFill="1" applyBorder="1" applyAlignment="1">
      <alignment horizontal="center" vertical="center"/>
    </xf>
    <xf numFmtId="0" fontId="38" fillId="0" borderId="0" xfId="0" applyFont="1" applyAlignment="1">
      <alignment horizontal="left"/>
    </xf>
    <xf numFmtId="0" fontId="39" fillId="0" borderId="0" xfId="0" applyFont="1" applyAlignment="1">
      <alignment horizontal="right"/>
    </xf>
    <xf numFmtId="165" fontId="2" fillId="7" borderId="113" xfId="0" applyNumberFormat="1" applyFont="1" applyFill="1" applyBorder="1" applyAlignment="1">
      <alignment horizontal="center" vertical="center"/>
    </xf>
    <xf numFmtId="165" fontId="2" fillId="7" borderId="107" xfId="0" applyNumberFormat="1" applyFont="1" applyFill="1" applyBorder="1" applyAlignment="1">
      <alignment horizontal="center" vertical="center"/>
    </xf>
    <xf numFmtId="165" fontId="2" fillId="0" borderId="13" xfId="0" applyNumberFormat="1" applyFont="1" applyBorder="1" applyAlignment="1">
      <alignment horizontal="center"/>
    </xf>
    <xf numFmtId="0" fontId="2" fillId="0" borderId="81" xfId="0" applyFont="1" applyBorder="1" applyAlignment="1">
      <alignment horizontal="left" vertical="center"/>
    </xf>
    <xf numFmtId="0" fontId="28" fillId="10" borderId="81" xfId="0" applyFont="1" applyFill="1" applyBorder="1" applyAlignment="1">
      <alignment horizontal="left" vertical="center"/>
    </xf>
    <xf numFmtId="0" fontId="2" fillId="10" borderId="28" xfId="0" applyFont="1" applyFill="1" applyBorder="1" applyAlignment="1">
      <alignment vertical="center"/>
    </xf>
    <xf numFmtId="0" fontId="28" fillId="10" borderId="100" xfId="0" applyFont="1" applyFill="1" applyBorder="1" applyAlignment="1">
      <alignment vertical="center" wrapText="1"/>
    </xf>
    <xf numFmtId="165" fontId="28" fillId="0" borderId="95" xfId="0" applyNumberFormat="1" applyFont="1" applyBorder="1" applyAlignment="1">
      <alignment horizontal="center" vertical="center"/>
    </xf>
    <xf numFmtId="165" fontId="2" fillId="0" borderId="25" xfId="0" applyNumberFormat="1" applyFont="1" applyBorder="1" applyAlignment="1">
      <alignment horizontal="center"/>
    </xf>
    <xf numFmtId="0" fontId="2" fillId="10" borderId="81" xfId="0" applyFont="1" applyFill="1" applyBorder="1" applyAlignment="1">
      <alignment horizontal="left" vertical="center"/>
    </xf>
    <xf numFmtId="0" fontId="2" fillId="10" borderId="28" xfId="0" applyFont="1" applyFill="1" applyBorder="1" applyAlignment="1">
      <alignment horizontal="left" vertical="center"/>
    </xf>
    <xf numFmtId="0" fontId="2" fillId="10" borderId="100" xfId="0" applyFont="1" applyFill="1" applyBorder="1" applyAlignment="1">
      <alignment horizontal="left" vertical="center"/>
    </xf>
    <xf numFmtId="165" fontId="2" fillId="0" borderId="13" xfId="0" applyNumberFormat="1" applyFont="1" applyBorder="1"/>
    <xf numFmtId="0" fontId="28" fillId="11" borderId="81" xfId="0" applyFont="1" applyFill="1" applyBorder="1" applyAlignment="1">
      <alignment horizontal="left" vertical="center"/>
    </xf>
    <xf numFmtId="0" fontId="28" fillId="11" borderId="92" xfId="0" applyFont="1" applyFill="1" applyBorder="1" applyAlignment="1">
      <alignment horizontal="left" vertical="center"/>
    </xf>
    <xf numFmtId="0" fontId="28" fillId="11" borderId="100" xfId="0" applyFont="1" applyFill="1" applyBorder="1" applyAlignment="1">
      <alignment horizontal="left" vertical="center"/>
    </xf>
    <xf numFmtId="0" fontId="2" fillId="11" borderId="81" xfId="0" applyFont="1" applyFill="1" applyBorder="1" applyAlignment="1">
      <alignment horizontal="left" vertical="center"/>
    </xf>
    <xf numFmtId="0" fontId="2" fillId="11" borderId="28" xfId="0" applyFont="1" applyFill="1" applyBorder="1" applyAlignment="1">
      <alignment vertical="center"/>
    </xf>
    <xf numFmtId="0" fontId="2" fillId="11" borderId="100" xfId="0" applyFont="1" applyFill="1" applyBorder="1" applyAlignment="1">
      <alignment vertical="center"/>
    </xf>
    <xf numFmtId="165" fontId="40" fillId="11" borderId="21" xfId="0" applyNumberFormat="1" applyFont="1" applyFill="1" applyBorder="1" applyAlignment="1">
      <alignment horizontal="center" vertical="center"/>
    </xf>
    <xf numFmtId="165" fontId="40" fillId="10" borderId="109" xfId="0" applyNumberFormat="1" applyFont="1" applyFill="1" applyBorder="1" applyAlignment="1">
      <alignment horizontal="center"/>
    </xf>
    <xf numFmtId="0" fontId="40" fillId="10" borderId="110" xfId="0" applyFont="1" applyFill="1" applyBorder="1" applyAlignment="1">
      <alignment horizontal="center"/>
    </xf>
    <xf numFmtId="165" fontId="28" fillId="7" borderId="120" xfId="0" applyNumberFormat="1" applyFont="1" applyFill="1" applyBorder="1" applyAlignment="1">
      <alignment horizontal="center" vertical="center"/>
    </xf>
    <xf numFmtId="165" fontId="28" fillId="7" borderId="121" xfId="0" applyNumberFormat="1" applyFont="1" applyFill="1" applyBorder="1" applyAlignment="1">
      <alignment horizontal="center" vertical="center"/>
    </xf>
    <xf numFmtId="165" fontId="28" fillId="7" borderId="122" xfId="0" applyNumberFormat="1" applyFont="1" applyFill="1" applyBorder="1" applyAlignment="1">
      <alignment horizontal="center" vertical="center"/>
    </xf>
    <xf numFmtId="165" fontId="40" fillId="11" borderId="123" xfId="0" applyNumberFormat="1" applyFont="1" applyFill="1" applyBorder="1" applyAlignment="1">
      <alignment horizontal="center" vertical="center"/>
    </xf>
    <xf numFmtId="165" fontId="2" fillId="7" borderId="124" xfId="0" applyNumberFormat="1" applyFont="1" applyFill="1" applyBorder="1" applyAlignment="1">
      <alignment horizontal="center" vertical="center"/>
    </xf>
    <xf numFmtId="165" fontId="2" fillId="7" borderId="125" xfId="0" applyNumberFormat="1" applyFont="1" applyFill="1" applyBorder="1" applyAlignment="1">
      <alignment horizontal="center"/>
    </xf>
    <xf numFmtId="165" fontId="2" fillId="0" borderId="15" xfId="0" applyNumberFormat="1" applyFont="1" applyBorder="1"/>
    <xf numFmtId="0" fontId="2" fillId="0" borderId="126" xfId="0" applyFont="1" applyBorder="1"/>
    <xf numFmtId="0" fontId="2" fillId="0" borderId="127" xfId="0" applyFont="1" applyBorder="1" applyAlignment="1">
      <alignment vertical="center"/>
    </xf>
    <xf numFmtId="0" fontId="2" fillId="0" borderId="77" xfId="0" applyFont="1" applyBorder="1" applyAlignment="1">
      <alignment vertical="center"/>
    </xf>
    <xf numFmtId="0" fontId="2" fillId="0" borderId="127" xfId="0" applyFont="1" applyBorder="1" applyAlignment="1">
      <alignment horizontal="right" vertical="center"/>
    </xf>
    <xf numFmtId="165" fontId="28" fillId="0" borderId="103" xfId="0" applyNumberFormat="1" applyFont="1" applyBorder="1" applyAlignment="1">
      <alignment horizontal="center" vertical="center"/>
    </xf>
    <xf numFmtId="165" fontId="28" fillId="0" borderId="1" xfId="0" applyNumberFormat="1" applyFont="1" applyBorder="1" applyAlignment="1">
      <alignment horizontal="center" vertical="center"/>
    </xf>
    <xf numFmtId="165" fontId="2" fillId="0" borderId="128" xfId="0" applyNumberFormat="1" applyFont="1" applyBorder="1" applyAlignment="1">
      <alignment horizontal="center" vertical="center"/>
    </xf>
    <xf numFmtId="165" fontId="2" fillId="0" borderId="129" xfId="0" applyNumberFormat="1" applyFont="1" applyBorder="1" applyAlignment="1">
      <alignment horizontal="center" vertical="center"/>
    </xf>
    <xf numFmtId="165" fontId="2" fillId="0" borderId="130" xfId="0" applyNumberFormat="1" applyFont="1" applyBorder="1" applyAlignment="1">
      <alignment horizontal="center"/>
    </xf>
    <xf numFmtId="0" fontId="2" fillId="0" borderId="10" xfId="0" applyFont="1" applyBorder="1"/>
    <xf numFmtId="165" fontId="2" fillId="0" borderId="3" xfId="0" applyNumberFormat="1" applyFont="1" applyBorder="1" applyAlignment="1">
      <alignment horizontal="center"/>
    </xf>
    <xf numFmtId="0" fontId="2" fillId="0" borderId="3" xfId="0" applyFont="1" applyBorder="1"/>
    <xf numFmtId="0" fontId="2" fillId="0" borderId="4" xfId="0" applyFont="1" applyBorder="1"/>
    <xf numFmtId="0" fontId="28" fillId="14" borderId="131" xfId="0" applyFont="1" applyFill="1" applyBorder="1"/>
    <xf numFmtId="0" fontId="2" fillId="14" borderId="132" xfId="0" applyFont="1" applyFill="1" applyBorder="1"/>
    <xf numFmtId="0" fontId="2" fillId="14" borderId="133" xfId="0" applyFont="1" applyFill="1" applyBorder="1"/>
    <xf numFmtId="0" fontId="2" fillId="0" borderId="82" xfId="0" applyFont="1" applyBorder="1"/>
    <xf numFmtId="0" fontId="28" fillId="0" borderId="0" xfId="0" applyFont="1" applyAlignment="1">
      <alignment horizontal="center"/>
    </xf>
    <xf numFmtId="0" fontId="2" fillId="0" borderId="134" xfId="0" applyFont="1" applyBorder="1"/>
    <xf numFmtId="0" fontId="2" fillId="0" borderId="117" xfId="0" applyFont="1" applyBorder="1"/>
    <xf numFmtId="0" fontId="2" fillId="14" borderId="2" xfId="0" applyFont="1" applyFill="1" applyBorder="1" applyAlignment="1">
      <alignment horizontal="left"/>
    </xf>
    <xf numFmtId="0" fontId="28" fillId="14" borderId="135" xfId="0" applyFont="1" applyFill="1" applyBorder="1"/>
    <xf numFmtId="165" fontId="2" fillId="6" borderId="2" xfId="0" applyNumberFormat="1" applyFont="1" applyFill="1" applyBorder="1" applyAlignment="1">
      <alignment horizontal="center" vertical="center"/>
    </xf>
    <xf numFmtId="165" fontId="2" fillId="0" borderId="0" xfId="0" applyNumberFormat="1" applyFont="1" applyAlignment="1">
      <alignment horizontal="center" vertical="center"/>
    </xf>
    <xf numFmtId="165" fontId="2" fillId="7" borderId="134" xfId="0" applyNumberFormat="1" applyFont="1" applyFill="1" applyBorder="1" applyAlignment="1">
      <alignment horizontal="center" vertical="center"/>
    </xf>
    <xf numFmtId="0" fontId="2" fillId="7" borderId="2" xfId="0" applyFont="1" applyFill="1" applyBorder="1"/>
    <xf numFmtId="0" fontId="2" fillId="7" borderId="137" xfId="0" applyFont="1" applyFill="1" applyBorder="1"/>
    <xf numFmtId="0" fontId="2" fillId="7" borderId="138" xfId="0" applyFont="1" applyFill="1" applyBorder="1"/>
    <xf numFmtId="165" fontId="2" fillId="7" borderId="2" xfId="0" applyNumberFormat="1" applyFont="1" applyFill="1" applyBorder="1" applyAlignment="1">
      <alignment horizontal="center" vertical="center"/>
    </xf>
    <xf numFmtId="0" fontId="28" fillId="15" borderId="139" xfId="0" applyFont="1" applyFill="1" applyBorder="1" applyAlignment="1">
      <alignment horizontal="left" vertical="center"/>
    </xf>
    <xf numFmtId="0" fontId="28" fillId="15" borderId="101" xfId="0" applyFont="1" applyFill="1" applyBorder="1" applyAlignment="1">
      <alignment horizontal="left" vertical="center"/>
    </xf>
    <xf numFmtId="0" fontId="28" fillId="15" borderId="140" xfId="0" applyFont="1" applyFill="1" applyBorder="1" applyAlignment="1">
      <alignment horizontal="left" vertical="center"/>
    </xf>
    <xf numFmtId="0" fontId="28" fillId="0" borderId="77" xfId="0" applyFont="1" applyBorder="1" applyAlignment="1">
      <alignment horizontal="left" vertical="center"/>
    </xf>
    <xf numFmtId="0" fontId="28" fillId="0" borderId="127" xfId="0" applyFont="1" applyBorder="1" applyAlignment="1">
      <alignment horizontal="right" vertical="center"/>
    </xf>
    <xf numFmtId="165" fontId="2" fillId="0" borderId="134" xfId="0" applyNumberFormat="1" applyFont="1" applyBorder="1" applyAlignment="1">
      <alignment horizontal="center" vertical="center"/>
    </xf>
    <xf numFmtId="0" fontId="2" fillId="15" borderId="81" xfId="0" applyFont="1" applyFill="1" applyBorder="1" applyAlignment="1">
      <alignment horizontal="left" vertical="center"/>
    </xf>
    <xf numFmtId="0" fontId="2" fillId="15" borderId="101" xfId="0" applyFont="1" applyFill="1" applyBorder="1" applyAlignment="1">
      <alignment horizontal="left" vertical="center"/>
    </xf>
    <xf numFmtId="0" fontId="2" fillId="0" borderId="77" xfId="0" applyFont="1" applyBorder="1" applyAlignment="1">
      <alignment horizontal="right" vertical="center"/>
    </xf>
    <xf numFmtId="0" fontId="2" fillId="0" borderId="118" xfId="0" applyFont="1" applyBorder="1" applyAlignment="1">
      <alignment horizontal="right" vertical="center"/>
    </xf>
    <xf numFmtId="165" fontId="2" fillId="6" borderId="101" xfId="0" applyNumberFormat="1" applyFont="1" applyFill="1" applyBorder="1" applyAlignment="1">
      <alignment horizontal="center" vertical="center"/>
    </xf>
    <xf numFmtId="165" fontId="2" fillId="0" borderId="117" xfId="0" applyNumberFormat="1" applyFont="1" applyBorder="1" applyAlignment="1">
      <alignment horizontal="center" vertical="center"/>
    </xf>
    <xf numFmtId="0" fontId="2" fillId="0" borderId="141" xfId="0" applyFont="1" applyBorder="1"/>
    <xf numFmtId="0" fontId="2" fillId="15" borderId="140" xfId="0" applyFont="1" applyFill="1" applyBorder="1" applyAlignment="1">
      <alignment horizontal="left" vertical="center"/>
    </xf>
    <xf numFmtId="0" fontId="32" fillId="0" borderId="0" xfId="0" applyFont="1"/>
    <xf numFmtId="0" fontId="36" fillId="7" borderId="2" xfId="0" applyFont="1" applyFill="1" applyBorder="1" applyAlignment="1">
      <alignment vertical="center"/>
    </xf>
    <xf numFmtId="0" fontId="2" fillId="7" borderId="138" xfId="0" applyFont="1" applyFill="1" applyBorder="1" applyAlignment="1">
      <alignment vertical="center"/>
    </xf>
    <xf numFmtId="0" fontId="2" fillId="7" borderId="2" xfId="0" applyFont="1" applyFill="1" applyBorder="1" applyAlignment="1">
      <alignment vertical="center"/>
    </xf>
    <xf numFmtId="165" fontId="28" fillId="7" borderId="134" xfId="0" applyNumberFormat="1" applyFont="1" applyFill="1" applyBorder="1" applyAlignment="1">
      <alignment horizontal="center" vertical="center"/>
    </xf>
    <xf numFmtId="0" fontId="24" fillId="0" borderId="0" xfId="0" applyFont="1"/>
    <xf numFmtId="0" fontId="22" fillId="0" borderId="0" xfId="0" applyFont="1"/>
    <xf numFmtId="0" fontId="24" fillId="0" borderId="0" xfId="0" applyFont="1" applyAlignment="1">
      <alignment horizontal="right"/>
    </xf>
    <xf numFmtId="0" fontId="24" fillId="0" borderId="0" xfId="0" applyFont="1" applyAlignment="1">
      <alignment horizontal="left"/>
    </xf>
    <xf numFmtId="0" fontId="2" fillId="0" borderId="1" xfId="0" applyFont="1" applyBorder="1" applyAlignment="1">
      <alignment vertical="center"/>
    </xf>
    <xf numFmtId="0" fontId="2" fillId="0" borderId="118" xfId="0" applyFont="1" applyBorder="1" applyAlignment="1">
      <alignment vertical="center"/>
    </xf>
    <xf numFmtId="0" fontId="2" fillId="0" borderId="103" xfId="0" applyFont="1" applyBorder="1" applyAlignment="1">
      <alignment horizontal="right" vertical="center"/>
    </xf>
    <xf numFmtId="0" fontId="2" fillId="0" borderId="1" xfId="0" applyFont="1" applyBorder="1" applyAlignment="1">
      <alignment horizontal="right" vertical="center"/>
    </xf>
    <xf numFmtId="0" fontId="2" fillId="0" borderId="142" xfId="0" applyFont="1" applyBorder="1" applyAlignment="1">
      <alignment horizontal="center" vertical="center"/>
    </xf>
    <xf numFmtId="0" fontId="2" fillId="0" borderId="143" xfId="0" applyFont="1" applyBorder="1" applyAlignment="1">
      <alignment horizontal="right" vertical="center"/>
    </xf>
    <xf numFmtId="165" fontId="22" fillId="0" borderId="0" xfId="0" applyNumberFormat="1" applyFont="1" applyAlignment="1">
      <alignment horizontal="right"/>
    </xf>
    <xf numFmtId="0" fontId="22" fillId="0" borderId="0" xfId="0" applyFont="1" applyAlignment="1">
      <alignment horizontal="left"/>
    </xf>
    <xf numFmtId="0" fontId="28" fillId="0" borderId="118" xfId="0" applyFont="1" applyBorder="1" applyAlignment="1">
      <alignment vertical="center"/>
    </xf>
    <xf numFmtId="0" fontId="28" fillId="0" borderId="103" xfId="0" applyFont="1" applyBorder="1" applyAlignment="1">
      <alignment horizontal="center" vertical="center"/>
    </xf>
    <xf numFmtId="0" fontId="28" fillId="0" borderId="1" xfId="0" applyFont="1" applyBorder="1" applyAlignment="1">
      <alignment horizontal="center" vertical="center"/>
    </xf>
    <xf numFmtId="166" fontId="25" fillId="0" borderId="144" xfId="0" applyNumberFormat="1" applyFont="1" applyBorder="1" applyAlignment="1">
      <alignment horizontal="right" vertical="center"/>
    </xf>
    <xf numFmtId="0" fontId="28" fillId="0" borderId="77" xfId="0" applyFont="1" applyBorder="1" applyAlignment="1">
      <alignment horizontal="center" vertical="center"/>
    </xf>
    <xf numFmtId="165" fontId="2" fillId="0" borderId="0" xfId="0" applyNumberFormat="1" applyFont="1" applyAlignment="1">
      <alignment horizontal="right"/>
    </xf>
    <xf numFmtId="0" fontId="22" fillId="0" borderId="81" xfId="0" applyFont="1" applyBorder="1" applyAlignment="1">
      <alignment horizontal="left" vertical="center"/>
    </xf>
    <xf numFmtId="0" fontId="41" fillId="16" borderId="1" xfId="0" applyFont="1" applyFill="1" applyBorder="1" applyAlignment="1">
      <alignment vertical="center"/>
    </xf>
    <xf numFmtId="0" fontId="24" fillId="16" borderId="118" xfId="0" applyFont="1" applyFill="1" applyBorder="1" applyAlignment="1">
      <alignment vertical="center"/>
    </xf>
    <xf numFmtId="165" fontId="24" fillId="16" borderId="101" xfId="0" applyNumberFormat="1" applyFont="1" applyFill="1" applyBorder="1" applyAlignment="1">
      <alignment horizontal="center" vertical="center"/>
    </xf>
    <xf numFmtId="165" fontId="24" fillId="16" borderId="1" xfId="0" applyNumberFormat="1" applyFont="1" applyFill="1" applyBorder="1" applyAlignment="1">
      <alignment horizontal="center" vertical="center"/>
    </xf>
    <xf numFmtId="165" fontId="24" fillId="16" borderId="118" xfId="0" applyNumberFormat="1" applyFont="1" applyFill="1" applyBorder="1" applyAlignment="1">
      <alignment horizontal="center" vertical="center"/>
    </xf>
    <xf numFmtId="165" fontId="22" fillId="16" borderId="103" xfId="0" applyNumberFormat="1" applyFont="1" applyFill="1" applyBorder="1" applyAlignment="1">
      <alignment horizontal="center" vertical="center"/>
    </xf>
    <xf numFmtId="165" fontId="22" fillId="16" borderId="1" xfId="0" applyNumberFormat="1" applyFont="1" applyFill="1" applyBorder="1" applyAlignment="1">
      <alignment horizontal="center" vertical="center"/>
    </xf>
    <xf numFmtId="0" fontId="22" fillId="0" borderId="134" xfId="0" applyFont="1" applyBorder="1"/>
    <xf numFmtId="0" fontId="22" fillId="0" borderId="15" xfId="0" applyFont="1" applyBorder="1"/>
    <xf numFmtId="165" fontId="22" fillId="16" borderId="145" xfId="0" applyNumberFormat="1" applyFont="1" applyFill="1" applyBorder="1" applyAlignment="1">
      <alignment horizontal="center" vertical="center"/>
    </xf>
    <xf numFmtId="165" fontId="22" fillId="16" borderId="77" xfId="0" applyNumberFormat="1" applyFont="1" applyFill="1" applyBorder="1" applyAlignment="1">
      <alignment horizontal="center" vertical="center"/>
    </xf>
    <xf numFmtId="0" fontId="2" fillId="0" borderId="103" xfId="0" applyFont="1" applyBorder="1" applyAlignment="1">
      <alignment horizontal="center"/>
    </xf>
    <xf numFmtId="0" fontId="2" fillId="0" borderId="1" xfId="0" applyFont="1" applyBorder="1" applyAlignment="1">
      <alignment horizontal="center"/>
    </xf>
    <xf numFmtId="0" fontId="2" fillId="0" borderId="146" xfId="0" applyFont="1" applyBorder="1"/>
    <xf numFmtId="0" fontId="34" fillId="0" borderId="10" xfId="0" applyFont="1" applyBorder="1"/>
    <xf numFmtId="165" fontId="22" fillId="0" borderId="3" xfId="0" applyNumberFormat="1" applyFont="1" applyBorder="1" applyAlignment="1">
      <alignment horizontal="center" vertical="center"/>
    </xf>
    <xf numFmtId="0" fontId="22" fillId="0" borderId="147" xfId="0" applyFont="1" applyBorder="1"/>
    <xf numFmtId="165" fontId="28" fillId="0" borderId="112" xfId="0" applyNumberFormat="1" applyFont="1" applyBorder="1" applyAlignment="1">
      <alignment horizontal="right" vertical="center"/>
    </xf>
    <xf numFmtId="165" fontId="28" fillId="0" borderId="10" xfId="0" applyNumberFormat="1" applyFont="1" applyBorder="1" applyAlignment="1">
      <alignment horizontal="center" vertical="center"/>
    </xf>
    <xf numFmtId="0" fontId="2" fillId="0" borderId="147" xfId="0" applyFont="1" applyBorder="1"/>
    <xf numFmtId="169" fontId="2" fillId="0" borderId="1" xfId="0" applyNumberFormat="1" applyFont="1" applyBorder="1" applyAlignment="1">
      <alignment horizontal="center"/>
    </xf>
    <xf numFmtId="0" fontId="2" fillId="0" borderId="5" xfId="0" applyFont="1" applyBorder="1" applyAlignment="1">
      <alignment horizontal="center"/>
    </xf>
    <xf numFmtId="0" fontId="2" fillId="0" borderId="142" xfId="0" applyFont="1" applyBorder="1" applyAlignment="1">
      <alignment horizontal="center"/>
    </xf>
    <xf numFmtId="166" fontId="2" fillId="0" borderId="112" xfId="0" applyNumberFormat="1" applyFont="1" applyBorder="1" applyAlignment="1">
      <alignment vertical="center"/>
    </xf>
    <xf numFmtId="166" fontId="2" fillId="0" borderId="10" xfId="0" applyNumberFormat="1" applyFont="1" applyBorder="1" applyAlignment="1">
      <alignment vertical="center"/>
    </xf>
    <xf numFmtId="165" fontId="28" fillId="0" borderId="3" xfId="0" applyNumberFormat="1" applyFont="1" applyBorder="1" applyAlignment="1">
      <alignment horizontal="center" vertical="center"/>
    </xf>
    <xf numFmtId="0" fontId="22" fillId="0" borderId="0" xfId="0" applyFont="1" applyAlignment="1">
      <alignment horizontal="right"/>
    </xf>
    <xf numFmtId="0" fontId="2" fillId="0" borderId="111" xfId="0" applyFont="1" applyBorder="1" applyAlignment="1">
      <alignment horizontal="center"/>
    </xf>
    <xf numFmtId="0" fontId="2" fillId="0" borderId="1" xfId="0" applyFont="1" applyBorder="1"/>
    <xf numFmtId="0" fontId="28" fillId="0" borderId="1" xfId="0" applyFont="1" applyBorder="1"/>
    <xf numFmtId="0" fontId="28" fillId="0" borderId="3" xfId="0" applyFont="1" applyBorder="1"/>
    <xf numFmtId="166" fontId="2" fillId="0" borderId="3" xfId="0" applyNumberFormat="1" applyFont="1" applyBorder="1" applyAlignment="1">
      <alignment vertical="center"/>
    </xf>
    <xf numFmtId="165" fontId="41" fillId="16" borderId="1" xfId="0" applyNumberFormat="1" applyFont="1" applyFill="1" applyBorder="1" applyAlignment="1">
      <alignment horizontal="left" vertical="center"/>
    </xf>
    <xf numFmtId="165" fontId="24" fillId="16" borderId="118" xfId="0" applyNumberFormat="1" applyFont="1" applyFill="1" applyBorder="1" applyAlignment="1">
      <alignment horizontal="left" vertical="center"/>
    </xf>
    <xf numFmtId="165" fontId="24" fillId="16" borderId="9" xfId="0" applyNumberFormat="1" applyFont="1" applyFill="1" applyBorder="1" applyAlignment="1">
      <alignment horizontal="left" vertical="center"/>
    </xf>
    <xf numFmtId="165" fontId="24" fillId="16" borderId="8" xfId="0" applyNumberFormat="1" applyFont="1" applyFill="1" applyBorder="1" applyAlignment="1">
      <alignment horizontal="left" vertical="center"/>
    </xf>
    <xf numFmtId="165" fontId="22" fillId="16" borderId="148" xfId="0" applyNumberFormat="1" applyFont="1" applyFill="1" applyBorder="1" applyAlignment="1">
      <alignment horizontal="right" vertical="center"/>
    </xf>
    <xf numFmtId="165" fontId="22" fillId="16" borderId="9" xfId="0" applyNumberFormat="1" applyFont="1" applyFill="1" applyBorder="1" applyAlignment="1">
      <alignment horizontal="right" vertical="center"/>
    </xf>
    <xf numFmtId="165" fontId="22" fillId="16" borderId="8" xfId="0" applyNumberFormat="1" applyFont="1" applyFill="1" applyBorder="1" applyAlignment="1">
      <alignment horizontal="right" vertical="center"/>
    </xf>
    <xf numFmtId="165" fontId="22" fillId="16" borderId="150" xfId="0" applyNumberFormat="1" applyFont="1" applyFill="1" applyBorder="1" applyAlignment="1">
      <alignment horizontal="right" vertical="center"/>
    </xf>
    <xf numFmtId="165" fontId="22" fillId="0" borderId="1" xfId="0" applyNumberFormat="1" applyFont="1" applyBorder="1" applyAlignment="1">
      <alignment horizontal="center"/>
    </xf>
    <xf numFmtId="165" fontId="22" fillId="0" borderId="3" xfId="0" applyNumberFormat="1" applyFont="1" applyBorder="1" applyAlignment="1">
      <alignment horizontal="center"/>
    </xf>
    <xf numFmtId="0" fontId="2" fillId="0" borderId="151" xfId="0" applyFont="1" applyBorder="1" applyAlignment="1">
      <alignment horizontal="left" vertical="center"/>
    </xf>
    <xf numFmtId="0" fontId="2" fillId="0" borderId="152" xfId="0" applyFont="1" applyBorder="1" applyAlignment="1">
      <alignment vertical="center"/>
    </xf>
    <xf numFmtId="0" fontId="2" fillId="0" borderId="153" xfId="0" applyFont="1" applyBorder="1" applyAlignment="1">
      <alignment vertical="center"/>
    </xf>
    <xf numFmtId="0" fontId="2" fillId="0" borderId="154" xfId="0" applyFont="1" applyBorder="1" applyAlignment="1">
      <alignment horizontal="center"/>
    </xf>
    <xf numFmtId="0" fontId="2" fillId="0" borderId="152" xfId="0" applyFont="1" applyBorder="1" applyAlignment="1">
      <alignment horizontal="center"/>
    </xf>
    <xf numFmtId="0" fontId="2" fillId="0" borderId="152" xfId="0" applyFont="1" applyBorder="1"/>
    <xf numFmtId="0" fontId="2" fillId="0" borderId="155" xfId="0" applyFont="1" applyBorder="1"/>
    <xf numFmtId="0" fontId="2" fillId="0" borderId="156" xfId="0" applyFont="1" applyBorder="1"/>
    <xf numFmtId="0" fontId="2" fillId="0" borderId="157" xfId="0" applyFont="1" applyBorder="1"/>
    <xf numFmtId="0" fontId="2" fillId="0" borderId="6" xfId="0" applyFont="1" applyBorder="1" applyAlignment="1">
      <alignment vertical="center"/>
    </xf>
    <xf numFmtId="0" fontId="42" fillId="2" borderId="1" xfId="0" applyFont="1" applyFill="1" applyBorder="1" applyAlignment="1">
      <alignment wrapText="1"/>
    </xf>
    <xf numFmtId="0" fontId="42" fillId="2" borderId="1" xfId="0" applyFont="1" applyFill="1" applyBorder="1"/>
    <xf numFmtId="0" fontId="42" fillId="0" borderId="0" xfId="0" applyFont="1"/>
    <xf numFmtId="0" fontId="3" fillId="2" borderId="1" xfId="0" applyFont="1" applyFill="1" applyBorder="1" applyAlignment="1">
      <alignment vertical="center"/>
    </xf>
    <xf numFmtId="0" fontId="4" fillId="2" borderId="1" xfId="0" applyFont="1" applyFill="1" applyBorder="1" applyAlignment="1">
      <alignment vertical="center"/>
    </xf>
    <xf numFmtId="0" fontId="3" fillId="2" borderId="1" xfId="0" applyFont="1" applyFill="1" applyBorder="1"/>
    <xf numFmtId="0" fontId="3" fillId="2" borderId="1" xfId="0" applyFont="1" applyFill="1" applyBorder="1" applyAlignment="1">
      <alignment wrapText="1"/>
    </xf>
    <xf numFmtId="0" fontId="5" fillId="3" borderId="158" xfId="0" applyFont="1" applyFill="1" applyBorder="1"/>
    <xf numFmtId="0" fontId="43" fillId="3" borderId="158" xfId="0" applyFont="1" applyFill="1" applyBorder="1" applyAlignment="1">
      <alignment wrapText="1"/>
    </xf>
    <xf numFmtId="0" fontId="43" fillId="3" borderId="158" xfId="0" applyFont="1" applyFill="1" applyBorder="1"/>
    <xf numFmtId="0" fontId="3" fillId="2" borderId="2" xfId="0" applyFont="1" applyFill="1" applyBorder="1"/>
    <xf numFmtId="0" fontId="3" fillId="2" borderId="2" xfId="0" applyFont="1" applyFill="1" applyBorder="1" applyAlignment="1">
      <alignment wrapText="1"/>
    </xf>
    <xf numFmtId="0" fontId="44" fillId="2" borderId="2" xfId="0" applyFont="1" applyFill="1" applyBorder="1" applyAlignment="1">
      <alignment vertical="top"/>
    </xf>
    <xf numFmtId="0" fontId="5" fillId="3" borderId="2" xfId="0" applyFont="1" applyFill="1" applyBorder="1"/>
    <xf numFmtId="0" fontId="6" fillId="3" borderId="2" xfId="0" applyFont="1" applyFill="1" applyBorder="1" applyAlignment="1">
      <alignment wrapText="1"/>
    </xf>
    <xf numFmtId="0" fontId="7" fillId="3" borderId="2" xfId="0" applyFont="1" applyFill="1" applyBorder="1"/>
    <xf numFmtId="0" fontId="10" fillId="17" borderId="24" xfId="0" applyFont="1" applyFill="1" applyBorder="1" applyAlignment="1">
      <alignment vertical="center"/>
    </xf>
    <xf numFmtId="0" fontId="3" fillId="17" borderId="2" xfId="0" applyFont="1" applyFill="1" applyBorder="1" applyAlignment="1">
      <alignment wrapText="1"/>
    </xf>
    <xf numFmtId="0" fontId="3" fillId="17" borderId="2" xfId="0" applyFont="1" applyFill="1" applyBorder="1"/>
    <xf numFmtId="0" fontId="3" fillId="2" borderId="0" xfId="0" applyFont="1" applyFill="1" applyAlignment="1">
      <alignment vertical="top"/>
    </xf>
    <xf numFmtId="0" fontId="10" fillId="18" borderId="30" xfId="0" applyFont="1" applyFill="1" applyBorder="1" applyAlignment="1">
      <alignment vertical="center"/>
    </xf>
    <xf numFmtId="0" fontId="3" fillId="18" borderId="2" xfId="0" applyFont="1" applyFill="1" applyBorder="1" applyAlignment="1">
      <alignment wrapText="1"/>
    </xf>
    <xf numFmtId="0" fontId="3" fillId="18" borderId="2" xfId="0" applyFont="1" applyFill="1" applyBorder="1"/>
    <xf numFmtId="0" fontId="34" fillId="0" borderId="0" xfId="0" applyFont="1"/>
    <xf numFmtId="0" fontId="45" fillId="0" borderId="0" xfId="0" applyFont="1"/>
    <xf numFmtId="0" fontId="46" fillId="2" borderId="2" xfId="0" applyFont="1" applyFill="1" applyBorder="1" applyAlignment="1">
      <alignment vertical="top" wrapText="1"/>
    </xf>
    <xf numFmtId="0" fontId="10" fillId="19" borderId="27" xfId="0" applyFont="1" applyFill="1" applyBorder="1" applyAlignment="1">
      <alignment vertical="center"/>
    </xf>
    <xf numFmtId="0" fontId="3" fillId="19" borderId="2" xfId="0" applyFont="1" applyFill="1" applyBorder="1" applyAlignment="1">
      <alignment wrapText="1"/>
    </xf>
    <xf numFmtId="0" fontId="3" fillId="19" borderId="2" xfId="0" applyFont="1" applyFill="1" applyBorder="1"/>
    <xf numFmtId="0" fontId="10" fillId="11" borderId="30" xfId="0" applyFont="1" applyFill="1" applyBorder="1" applyAlignment="1">
      <alignment vertical="center"/>
    </xf>
    <xf numFmtId="0" fontId="3" fillId="11" borderId="2" xfId="0" applyFont="1" applyFill="1" applyBorder="1" applyAlignment="1">
      <alignment wrapText="1"/>
    </xf>
    <xf numFmtId="0" fontId="45" fillId="0" borderId="94" xfId="0" applyFont="1" applyBorder="1"/>
    <xf numFmtId="0" fontId="42" fillId="0" borderId="159" xfId="0" applyFont="1" applyBorder="1"/>
    <xf numFmtId="0" fontId="47" fillId="2" borderId="2" xfId="0" applyFont="1" applyFill="1" applyBorder="1" applyAlignment="1">
      <alignment horizontal="right"/>
    </xf>
    <xf numFmtId="0" fontId="47" fillId="2" borderId="2" xfId="0" applyFont="1" applyFill="1" applyBorder="1" applyAlignment="1">
      <alignment horizontal="right" vertical="top"/>
    </xf>
    <xf numFmtId="0" fontId="10" fillId="2" borderId="2" xfId="0" applyFont="1" applyFill="1" applyBorder="1" applyAlignment="1">
      <alignment vertical="top"/>
    </xf>
    <xf numFmtId="0" fontId="3" fillId="0" borderId="0" xfId="0" applyFont="1" applyAlignment="1">
      <alignment vertical="center"/>
    </xf>
    <xf numFmtId="0" fontId="48" fillId="3" borderId="2" xfId="0" applyFont="1" applyFill="1" applyBorder="1"/>
    <xf numFmtId="0" fontId="10" fillId="2" borderId="2" xfId="0" applyFont="1" applyFill="1" applyBorder="1"/>
    <xf numFmtId="0" fontId="49" fillId="2" borderId="2" xfId="0" applyFont="1" applyFill="1" applyBorder="1" applyAlignment="1">
      <alignment horizontal="center" vertical="top"/>
    </xf>
    <xf numFmtId="0" fontId="3" fillId="2" borderId="2" xfId="0" applyFont="1" applyFill="1" applyBorder="1" applyAlignment="1">
      <alignment horizontal="left"/>
    </xf>
    <xf numFmtId="0" fontId="3" fillId="2" borderId="2" xfId="0" applyFont="1" applyFill="1" applyBorder="1" applyAlignment="1">
      <alignment horizontal="left" vertical="top" wrapText="1"/>
    </xf>
    <xf numFmtId="0" fontId="42" fillId="0" borderId="0" xfId="0" applyFont="1" applyAlignment="1">
      <alignment wrapText="1"/>
    </xf>
    <xf numFmtId="0" fontId="28" fillId="0" borderId="160" xfId="0" applyFont="1" applyBorder="1" applyAlignment="1">
      <alignment horizontal="center" vertical="center"/>
    </xf>
    <xf numFmtId="0" fontId="2" fillId="0" borderId="158" xfId="0" applyFont="1" applyBorder="1"/>
    <xf numFmtId="0" fontId="2" fillId="0" borderId="161" xfId="0" applyFont="1" applyBorder="1"/>
    <xf numFmtId="166" fontId="26" fillId="20" borderId="17" xfId="0" applyNumberFormat="1" applyFont="1" applyFill="1" applyBorder="1" applyAlignment="1">
      <alignment vertical="center"/>
    </xf>
    <xf numFmtId="167" fontId="27" fillId="20" borderId="17" xfId="0" applyNumberFormat="1" applyFont="1" applyFill="1" applyBorder="1" applyAlignment="1">
      <alignment vertical="center"/>
    </xf>
    <xf numFmtId="166" fontId="26" fillId="21" borderId="21" xfId="0" applyNumberFormat="1" applyFont="1" applyFill="1" applyBorder="1" applyAlignment="1">
      <alignment horizontal="center" vertical="center" wrapText="1"/>
    </xf>
    <xf numFmtId="167" fontId="26" fillId="21" borderId="21" xfId="0" applyNumberFormat="1" applyFont="1" applyFill="1" applyBorder="1" applyAlignment="1">
      <alignment horizontal="center" vertical="center"/>
    </xf>
    <xf numFmtId="0" fontId="27" fillId="20" borderId="25" xfId="0" applyFont="1" applyFill="1" applyBorder="1" applyAlignment="1">
      <alignment horizontal="center" vertical="center"/>
    </xf>
    <xf numFmtId="165" fontId="27" fillId="20" borderId="25" xfId="0" applyNumberFormat="1" applyFont="1" applyFill="1" applyBorder="1" applyAlignment="1">
      <alignment horizontal="center" vertical="center"/>
    </xf>
    <xf numFmtId="0" fontId="27" fillId="22" borderId="29" xfId="0" applyFont="1" applyFill="1" applyBorder="1" applyAlignment="1">
      <alignment horizontal="center" vertical="center"/>
    </xf>
    <xf numFmtId="165" fontId="27" fillId="23" borderId="29" xfId="0" applyNumberFormat="1" applyFont="1" applyFill="1" applyBorder="1" applyAlignment="1">
      <alignment horizontal="center" vertical="center"/>
    </xf>
    <xf numFmtId="0" fontId="27" fillId="22" borderId="21" xfId="0" applyFont="1" applyFill="1" applyBorder="1" applyAlignment="1">
      <alignment horizontal="center" vertical="center"/>
    </xf>
    <xf numFmtId="0" fontId="27" fillId="20" borderId="21" xfId="0" applyFont="1" applyFill="1" applyBorder="1" applyAlignment="1">
      <alignment horizontal="center" vertical="center"/>
    </xf>
    <xf numFmtId="166" fontId="26" fillId="20" borderId="34" xfId="0" applyNumberFormat="1" applyFont="1" applyFill="1" applyBorder="1" applyAlignment="1">
      <alignment horizontal="center" vertical="center"/>
    </xf>
    <xf numFmtId="165" fontId="26" fillId="23" borderId="35" xfId="0" applyNumberFormat="1" applyFont="1" applyFill="1" applyBorder="1" applyAlignment="1">
      <alignment horizontal="center" vertical="center"/>
    </xf>
    <xf numFmtId="166" fontId="28" fillId="20" borderId="17" xfId="0" applyNumberFormat="1" applyFont="1" applyFill="1" applyBorder="1" applyAlignment="1">
      <alignment vertical="center"/>
    </xf>
    <xf numFmtId="167" fontId="2" fillId="20" borderId="17" xfId="0" applyNumberFormat="1" applyFont="1" applyFill="1" applyBorder="1" applyAlignment="1">
      <alignment vertical="center"/>
    </xf>
    <xf numFmtId="167" fontId="26" fillId="21" borderId="22" xfId="0" applyNumberFormat="1" applyFont="1" applyFill="1" applyBorder="1" applyAlignment="1">
      <alignment horizontal="center" vertical="center"/>
    </xf>
    <xf numFmtId="166" fontId="26" fillId="20" borderId="35" xfId="0" applyNumberFormat="1" applyFont="1" applyFill="1" applyBorder="1" applyAlignment="1">
      <alignment horizontal="center" vertical="center"/>
    </xf>
    <xf numFmtId="166" fontId="26" fillId="21" borderId="21" xfId="0" applyNumberFormat="1" applyFont="1" applyFill="1" applyBorder="1" applyAlignment="1">
      <alignment vertical="center"/>
    </xf>
    <xf numFmtId="167" fontId="26" fillId="21" borderId="21" xfId="0" applyNumberFormat="1" applyFont="1" applyFill="1" applyBorder="1" applyAlignment="1">
      <alignment vertical="center"/>
    </xf>
    <xf numFmtId="167" fontId="27" fillId="20" borderId="26" xfId="0" applyNumberFormat="1" applyFont="1" applyFill="1" applyBorder="1" applyAlignment="1">
      <alignment vertical="center"/>
    </xf>
    <xf numFmtId="165" fontId="27" fillId="20" borderId="21" xfId="0" applyNumberFormat="1" applyFont="1" applyFill="1" applyBorder="1" applyAlignment="1">
      <alignment horizontal="center" vertical="center"/>
    </xf>
    <xf numFmtId="165" fontId="27" fillId="22" borderId="21" xfId="0" applyNumberFormat="1" applyFont="1" applyFill="1" applyBorder="1" applyAlignment="1">
      <alignment horizontal="center" vertical="center"/>
    </xf>
    <xf numFmtId="167" fontId="26" fillId="20" borderId="36" xfId="0" applyNumberFormat="1" applyFont="1" applyFill="1" applyBorder="1"/>
    <xf numFmtId="167" fontId="26" fillId="20" borderId="36" xfId="0" applyNumberFormat="1" applyFont="1" applyFill="1" applyBorder="1" applyAlignment="1">
      <alignment vertical="center"/>
    </xf>
    <xf numFmtId="166" fontId="26" fillId="21" borderId="21" xfId="0" applyNumberFormat="1" applyFont="1" applyFill="1" applyBorder="1" applyAlignment="1">
      <alignment vertical="center" wrapText="1"/>
    </xf>
    <xf numFmtId="0" fontId="27" fillId="20" borderId="25" xfId="0" applyFont="1" applyFill="1" applyBorder="1" applyAlignment="1">
      <alignment vertical="center"/>
    </xf>
    <xf numFmtId="0" fontId="27" fillId="22" borderId="29" xfId="0" applyFont="1" applyFill="1" applyBorder="1" applyAlignment="1">
      <alignment vertical="center"/>
    </xf>
    <xf numFmtId="0" fontId="27" fillId="22" borderId="21" xfId="0" applyFont="1" applyFill="1" applyBorder="1" applyAlignment="1">
      <alignment vertical="center"/>
    </xf>
    <xf numFmtId="0" fontId="27" fillId="20" borderId="21" xfId="0" applyFont="1" applyFill="1" applyBorder="1" applyAlignment="1">
      <alignment vertical="center"/>
    </xf>
    <xf numFmtId="166" fontId="26" fillId="20" borderId="35" xfId="0" applyNumberFormat="1" applyFont="1" applyFill="1" applyBorder="1" applyAlignment="1">
      <alignment vertical="center"/>
    </xf>
    <xf numFmtId="167" fontId="26" fillId="21" borderId="47" xfId="0" applyNumberFormat="1" applyFont="1" applyFill="1" applyBorder="1" applyAlignment="1">
      <alignment vertical="center"/>
    </xf>
    <xf numFmtId="165" fontId="27" fillId="20" borderId="48" xfId="0" applyNumberFormat="1" applyFont="1" applyFill="1" applyBorder="1" applyAlignment="1">
      <alignment horizontal="center" vertical="center"/>
    </xf>
    <xf numFmtId="165" fontId="27" fillId="23" borderId="49" xfId="0" applyNumberFormat="1" applyFont="1" applyFill="1" applyBorder="1" applyAlignment="1">
      <alignment horizontal="center" vertical="center"/>
    </xf>
    <xf numFmtId="165" fontId="26" fillId="23" borderId="50" xfId="0" applyNumberFormat="1" applyFont="1" applyFill="1" applyBorder="1" applyAlignment="1">
      <alignment horizontal="center" vertical="center"/>
    </xf>
    <xf numFmtId="166" fontId="27" fillId="20" borderId="51" xfId="0" applyNumberFormat="1" applyFont="1" applyFill="1" applyBorder="1" applyAlignment="1">
      <alignment vertical="center"/>
    </xf>
    <xf numFmtId="165" fontId="27" fillId="22" borderId="29" xfId="0" applyNumberFormat="1" applyFont="1" applyFill="1" applyBorder="1" applyAlignment="1">
      <alignment horizontal="center" vertical="center"/>
    </xf>
    <xf numFmtId="166" fontId="2" fillId="20" borderId="51" xfId="0" applyNumberFormat="1" applyFont="1" applyFill="1" applyBorder="1" applyAlignment="1">
      <alignment vertical="center"/>
    </xf>
    <xf numFmtId="166" fontId="26" fillId="20" borderId="55" xfId="0" applyNumberFormat="1" applyFont="1" applyFill="1" applyBorder="1" applyAlignment="1">
      <alignment vertical="center"/>
    </xf>
    <xf numFmtId="165" fontId="27" fillId="22" borderId="49" xfId="0" applyNumberFormat="1" applyFont="1" applyFill="1" applyBorder="1" applyAlignment="1">
      <alignment horizontal="center" vertical="center"/>
    </xf>
    <xf numFmtId="165" fontId="27" fillId="22" borderId="47" xfId="0" applyNumberFormat="1" applyFont="1" applyFill="1" applyBorder="1" applyAlignment="1">
      <alignment horizontal="center" vertical="center"/>
    </xf>
    <xf numFmtId="165" fontId="27" fillId="20" borderId="47" xfId="0" applyNumberFormat="1" applyFont="1" applyFill="1" applyBorder="1" applyAlignment="1">
      <alignment horizontal="center" vertical="center"/>
    </xf>
    <xf numFmtId="0" fontId="28" fillId="24" borderId="83" xfId="0" applyFont="1" applyFill="1" applyBorder="1" applyAlignment="1">
      <alignment horizontal="center" vertical="center" wrapText="1"/>
    </xf>
    <xf numFmtId="165" fontId="28" fillId="20" borderId="94" xfId="0" applyNumberFormat="1" applyFont="1" applyFill="1" applyBorder="1" applyAlignment="1">
      <alignment horizontal="left" vertical="center"/>
    </xf>
    <xf numFmtId="165" fontId="2" fillId="23" borderId="101" xfId="0" applyNumberFormat="1" applyFont="1" applyFill="1" applyBorder="1" applyAlignment="1">
      <alignment horizontal="center" vertical="center"/>
    </xf>
    <xf numFmtId="165" fontId="28" fillId="23" borderId="101" xfId="0" applyNumberFormat="1" applyFont="1" applyFill="1" applyBorder="1" applyAlignment="1">
      <alignment horizontal="center" vertical="center"/>
    </xf>
    <xf numFmtId="165" fontId="2" fillId="20" borderId="77" xfId="0" applyNumberFormat="1" applyFont="1" applyFill="1" applyBorder="1" applyAlignment="1">
      <alignment horizontal="center" vertical="center"/>
    </xf>
    <xf numFmtId="165" fontId="28" fillId="20" borderId="6" xfId="0" applyNumberFormat="1" applyFont="1" applyFill="1" applyBorder="1" applyAlignment="1">
      <alignment horizontal="center" vertical="center"/>
    </xf>
    <xf numFmtId="0" fontId="28" fillId="24" borderId="84" xfId="0" applyFont="1" applyFill="1" applyBorder="1" applyAlignment="1">
      <alignment horizontal="center" vertical="center" wrapText="1"/>
    </xf>
    <xf numFmtId="165" fontId="28" fillId="20" borderId="71" xfId="0" applyNumberFormat="1" applyFont="1" applyFill="1" applyBorder="1" applyAlignment="1">
      <alignment horizontal="left" vertical="center"/>
    </xf>
    <xf numFmtId="165" fontId="28" fillId="20" borderId="5" xfId="0" applyNumberFormat="1" applyFont="1" applyFill="1" applyBorder="1" applyAlignment="1">
      <alignment horizontal="center" vertical="center"/>
    </xf>
    <xf numFmtId="0" fontId="28" fillId="0" borderId="0" xfId="0" applyFont="1" applyAlignment="1">
      <alignment horizontal="center" vertical="center"/>
    </xf>
    <xf numFmtId="165" fontId="2" fillId="25" borderId="0" xfId="0" applyNumberFormat="1" applyFont="1" applyFill="1" applyAlignment="1">
      <alignment horizontal="center" vertical="center"/>
    </xf>
    <xf numFmtId="0" fontId="57" fillId="14" borderId="136" xfId="0" applyFont="1" applyFill="1" applyBorder="1"/>
    <xf numFmtId="0" fontId="15" fillId="0" borderId="10" xfId="0" applyFont="1" applyBorder="1"/>
    <xf numFmtId="0" fontId="57" fillId="0" borderId="3" xfId="0" applyFont="1" applyBorder="1" applyAlignment="1">
      <alignment horizontal="left" vertical="center"/>
    </xf>
    <xf numFmtId="0" fontId="9" fillId="2" borderId="158" xfId="0" applyFont="1" applyFill="1" applyBorder="1" applyAlignment="1">
      <alignment horizontal="right" vertical="top"/>
    </xf>
    <xf numFmtId="0" fontId="3" fillId="2" borderId="158" xfId="0" applyFont="1" applyFill="1" applyBorder="1" applyAlignment="1">
      <alignment vertical="top" wrapText="1"/>
    </xf>
    <xf numFmtId="0" fontId="3" fillId="2" borderId="158" xfId="0" applyFont="1" applyFill="1" applyBorder="1" applyAlignment="1">
      <alignment vertical="center"/>
    </xf>
    <xf numFmtId="0" fontId="58" fillId="2" borderId="2" xfId="0" applyFont="1" applyFill="1" applyBorder="1" applyAlignment="1">
      <alignment vertical="center"/>
    </xf>
    <xf numFmtId="165" fontId="2" fillId="22" borderId="21" xfId="0" applyNumberFormat="1" applyFont="1" applyFill="1" applyBorder="1" applyAlignment="1">
      <alignment horizontal="center" vertical="center"/>
    </xf>
    <xf numFmtId="0" fontId="2" fillId="8" borderId="56" xfId="0" applyFont="1" applyFill="1" applyBorder="1" applyAlignment="1">
      <alignment horizontal="left" vertical="center"/>
    </xf>
    <xf numFmtId="0" fontId="23" fillId="0" borderId="57" xfId="0" applyFont="1" applyBorder="1"/>
    <xf numFmtId="164" fontId="27" fillId="6" borderId="41" xfId="0" applyNumberFormat="1" applyFont="1" applyFill="1" applyBorder="1" applyAlignment="1">
      <alignment vertical="center"/>
    </xf>
    <xf numFmtId="0" fontId="23" fillId="0" borderId="40" xfId="0" applyFont="1" applyBorder="1"/>
    <xf numFmtId="0" fontId="28" fillId="9" borderId="44" xfId="0" applyFont="1" applyFill="1" applyBorder="1" applyAlignment="1">
      <alignment horizontal="left" vertical="center"/>
    </xf>
    <xf numFmtId="0" fontId="23" fillId="0" borderId="45" xfId="0" applyFont="1" applyBorder="1"/>
    <xf numFmtId="0" fontId="2" fillId="9" borderId="44" xfId="0" applyFont="1" applyFill="1" applyBorder="1" applyAlignment="1">
      <alignment horizontal="left" vertical="center"/>
    </xf>
    <xf numFmtId="0" fontId="2" fillId="11" borderId="44" xfId="0" applyFont="1" applyFill="1" applyBorder="1" applyAlignment="1">
      <alignment horizontal="left" vertical="center"/>
    </xf>
    <xf numFmtId="0" fontId="2" fillId="11" borderId="44" xfId="0" applyFont="1" applyFill="1" applyBorder="1" applyAlignment="1">
      <alignment vertical="center"/>
    </xf>
    <xf numFmtId="0" fontId="28" fillId="8" borderId="56" xfId="0" applyFont="1" applyFill="1" applyBorder="1" applyAlignment="1">
      <alignment horizontal="left" vertical="center"/>
    </xf>
    <xf numFmtId="0" fontId="28" fillId="10" borderId="44" xfId="0" applyFont="1" applyFill="1" applyBorder="1" applyAlignment="1">
      <alignment horizontal="left" vertical="center"/>
    </xf>
    <xf numFmtId="0" fontId="2" fillId="10" borderId="44" xfId="0" applyFont="1" applyFill="1" applyBorder="1" applyAlignment="1">
      <alignment horizontal="left" vertical="center"/>
    </xf>
    <xf numFmtId="0" fontId="28" fillId="11" borderId="44" xfId="0" applyFont="1" applyFill="1" applyBorder="1" applyAlignment="1">
      <alignment horizontal="left" vertical="center"/>
    </xf>
    <xf numFmtId="0" fontId="23" fillId="0" borderId="7" xfId="0" applyFont="1" applyBorder="1"/>
    <xf numFmtId="166" fontId="26" fillId="4" borderId="39" xfId="0" applyNumberFormat="1" applyFont="1" applyFill="1" applyBorder="1" applyAlignment="1">
      <alignment vertical="center"/>
    </xf>
    <xf numFmtId="0" fontId="28" fillId="8" borderId="42" xfId="0" applyFont="1" applyFill="1" applyBorder="1" applyAlignment="1">
      <alignment horizontal="left" vertical="center"/>
    </xf>
    <xf numFmtId="0" fontId="23" fillId="0" borderId="43" xfId="0" applyFont="1" applyBorder="1"/>
    <xf numFmtId="0" fontId="2" fillId="8" borderId="44" xfId="0" applyFont="1" applyFill="1" applyBorder="1" applyAlignment="1">
      <alignment vertical="center"/>
    </xf>
    <xf numFmtId="0" fontId="30" fillId="4" borderId="5" xfId="0" applyFont="1" applyFill="1" applyBorder="1" applyAlignment="1">
      <alignment horizontal="center" vertical="center"/>
    </xf>
    <xf numFmtId="0" fontId="23" fillId="0" borderId="77" xfId="0" applyFont="1" applyBorder="1"/>
    <xf numFmtId="0" fontId="31" fillId="13" borderId="64" xfId="0" applyFont="1" applyFill="1" applyBorder="1" applyAlignment="1">
      <alignment horizontal="center"/>
    </xf>
    <xf numFmtId="0" fontId="23" fillId="0" borderId="65" xfId="0" applyFont="1" applyBorder="1"/>
    <xf numFmtId="0" fontId="23" fillId="0" borderId="66" xfId="0" applyFont="1" applyBorder="1"/>
    <xf numFmtId="0" fontId="31" fillId="4" borderId="67" xfId="0" applyFont="1" applyFill="1" applyBorder="1" applyAlignment="1">
      <alignment horizontal="center"/>
    </xf>
    <xf numFmtId="0" fontId="23" fillId="0" borderId="68" xfId="0" applyFont="1" applyBorder="1"/>
    <xf numFmtId="0" fontId="32" fillId="13" borderId="73" xfId="0" applyFont="1" applyFill="1" applyBorder="1" applyAlignment="1">
      <alignment horizontal="center" wrapText="1"/>
    </xf>
    <xf numFmtId="0" fontId="23" fillId="0" borderId="74" xfId="0" applyFont="1" applyBorder="1"/>
    <xf numFmtId="0" fontId="23" fillId="0" borderId="75" xfId="0" applyFont="1" applyBorder="1"/>
    <xf numFmtId="0" fontId="30" fillId="4" borderId="76" xfId="0" applyFont="1" applyFill="1" applyBorder="1" applyAlignment="1">
      <alignment horizontal="center" vertical="center"/>
    </xf>
    <xf numFmtId="0" fontId="28" fillId="10" borderId="44" xfId="0" applyFont="1" applyFill="1" applyBorder="1" applyAlignment="1">
      <alignment vertical="center"/>
    </xf>
    <xf numFmtId="0" fontId="2" fillId="10" borderId="44" xfId="0" applyFont="1" applyFill="1" applyBorder="1" applyAlignment="1">
      <alignment vertical="center"/>
    </xf>
    <xf numFmtId="164" fontId="27" fillId="0" borderId="41" xfId="0" applyNumberFormat="1" applyFont="1" applyBorder="1" applyAlignment="1">
      <alignment vertical="center"/>
    </xf>
    <xf numFmtId="0" fontId="28" fillId="0" borderId="162" xfId="0" applyFont="1" applyBorder="1" applyAlignment="1">
      <alignment horizontal="center"/>
    </xf>
    <xf numFmtId="0" fontId="28" fillId="0" borderId="163" xfId="0" applyFont="1" applyBorder="1" applyAlignment="1">
      <alignment horizontal="center"/>
    </xf>
    <xf numFmtId="165" fontId="28" fillId="0" borderId="164" xfId="0" applyNumberFormat="1" applyFont="1" applyBorder="1" applyAlignment="1">
      <alignment horizontal="center" vertical="center"/>
    </xf>
    <xf numFmtId="165" fontId="28" fillId="0" borderId="165" xfId="0" applyNumberFormat="1" applyFont="1" applyBorder="1" applyAlignment="1">
      <alignment horizontal="center" vertical="center"/>
    </xf>
    <xf numFmtId="0" fontId="57" fillId="0" borderId="166" xfId="0" applyFont="1" applyBorder="1" applyAlignment="1">
      <alignment horizontal="center"/>
    </xf>
    <xf numFmtId="0" fontId="57" fillId="0" borderId="167" xfId="0" applyFont="1" applyBorder="1" applyAlignment="1">
      <alignment horizontal="center"/>
    </xf>
    <xf numFmtId="164" fontId="22" fillId="6" borderId="5" xfId="0" applyNumberFormat="1" applyFont="1" applyFill="1" applyBorder="1" applyAlignment="1">
      <alignment horizontal="left" vertical="center"/>
    </xf>
    <xf numFmtId="0" fontId="23" fillId="0" borderId="6" xfId="0" applyFont="1" applyBorder="1"/>
    <xf numFmtId="165" fontId="22" fillId="7" borderId="5" xfId="0" applyNumberFormat="1" applyFont="1" applyFill="1" applyBorder="1" applyAlignment="1">
      <alignment horizontal="left" vertical="center"/>
    </xf>
    <xf numFmtId="166" fontId="26" fillId="4" borderId="41" xfId="0" applyNumberFormat="1" applyFont="1" applyFill="1" applyBorder="1" applyAlignment="1">
      <alignment vertical="center"/>
    </xf>
    <xf numFmtId="0" fontId="30" fillId="21" borderId="5" xfId="0" applyFont="1" applyFill="1" applyBorder="1" applyAlignment="1">
      <alignment horizontal="center" vertical="center"/>
    </xf>
    <xf numFmtId="0" fontId="23" fillId="20" borderId="77" xfId="0" applyFont="1" applyFill="1" applyBorder="1"/>
    <xf numFmtId="0" fontId="28" fillId="21" borderId="86" xfId="0" applyFont="1" applyFill="1" applyBorder="1" applyAlignment="1">
      <alignment horizontal="center" vertical="center" wrapText="1"/>
    </xf>
    <xf numFmtId="0" fontId="28" fillId="21" borderId="87" xfId="0" applyFont="1" applyFill="1" applyBorder="1" applyAlignment="1">
      <alignment horizontal="center" vertical="center" wrapText="1"/>
    </xf>
    <xf numFmtId="0" fontId="2" fillId="20" borderId="97" xfId="0" applyFont="1" applyFill="1" applyBorder="1" applyAlignment="1">
      <alignment horizontal="right" vertical="center"/>
    </xf>
    <xf numFmtId="165" fontId="2" fillId="22" borderId="1" xfId="0" applyNumberFormat="1" applyFont="1" applyFill="1" applyBorder="1" applyAlignment="1">
      <alignment horizontal="center" vertical="center"/>
    </xf>
    <xf numFmtId="165" fontId="2" fillId="22" borderId="5" xfId="0" applyNumberFormat="1" applyFont="1" applyFill="1" applyBorder="1" applyAlignment="1">
      <alignment horizontal="center" vertical="center"/>
    </xf>
    <xf numFmtId="165" fontId="2" fillId="23" borderId="1" xfId="0" applyNumberFormat="1" applyFont="1" applyFill="1" applyBorder="1" applyAlignment="1">
      <alignment horizontal="center" vertical="center"/>
    </xf>
    <xf numFmtId="165" fontId="2" fillId="23" borderId="5" xfId="0" applyNumberFormat="1" applyFont="1" applyFill="1" applyBorder="1" applyAlignment="1">
      <alignment horizontal="center" vertical="center"/>
    </xf>
    <xf numFmtId="165" fontId="2" fillId="20" borderId="1" xfId="0" applyNumberFormat="1" applyFont="1" applyFill="1" applyBorder="1" applyAlignment="1">
      <alignment horizontal="center" vertical="center"/>
    </xf>
    <xf numFmtId="165" fontId="2" fillId="20" borderId="5" xfId="0" applyNumberFormat="1" applyFont="1" applyFill="1" applyBorder="1" applyAlignment="1">
      <alignment horizontal="center" vertical="center"/>
    </xf>
    <xf numFmtId="165" fontId="28" fillId="20" borderId="1" xfId="0" applyNumberFormat="1" applyFont="1" applyFill="1" applyBorder="1" applyAlignment="1">
      <alignment horizontal="center" vertical="center"/>
    </xf>
    <xf numFmtId="0" fontId="28" fillId="20" borderId="0" xfId="0" applyFont="1" applyFill="1" applyAlignment="1">
      <alignment horizontal="center"/>
    </xf>
    <xf numFmtId="0" fontId="2" fillId="20" borderId="0" xfId="0" applyFont="1" applyFill="1" applyAlignment="1">
      <alignment horizontal="center"/>
    </xf>
    <xf numFmtId="0" fontId="2" fillId="20" borderId="0" xfId="0" applyFont="1" applyFill="1"/>
    <xf numFmtId="165" fontId="2" fillId="22" borderId="2" xfId="0" applyNumberFormat="1" applyFont="1" applyFill="1" applyBorder="1" applyAlignment="1">
      <alignment horizontal="center" vertical="center"/>
    </xf>
    <xf numFmtId="165" fontId="2" fillId="20" borderId="0" xfId="0" applyNumberFormat="1" applyFont="1" applyFill="1" applyAlignment="1">
      <alignment horizontal="center" vertical="center"/>
    </xf>
    <xf numFmtId="165" fontId="2" fillId="23" borderId="2" xfId="0" applyNumberFormat="1" applyFont="1" applyFill="1" applyBorder="1" applyAlignment="1">
      <alignment horizontal="center" vertical="center"/>
    </xf>
    <xf numFmtId="0" fontId="2" fillId="20" borderId="1" xfId="0" applyFont="1" applyFill="1" applyBorder="1" applyAlignment="1">
      <alignment horizontal="right" vertical="center"/>
    </xf>
    <xf numFmtId="0" fontId="2" fillId="20" borderId="5" xfId="0" applyFont="1" applyFill="1" applyBorder="1" applyAlignment="1">
      <alignment horizontal="right" vertical="center"/>
    </xf>
    <xf numFmtId="0" fontId="28" fillId="20" borderId="1" xfId="0" applyFont="1" applyFill="1" applyBorder="1" applyAlignment="1">
      <alignment horizontal="center" vertical="center"/>
    </xf>
    <xf numFmtId="0" fontId="28" fillId="20" borderId="5" xfId="0" applyFont="1" applyFill="1" applyBorder="1" applyAlignment="1">
      <alignment horizontal="center" vertical="center"/>
    </xf>
    <xf numFmtId="165" fontId="22" fillId="26" borderId="1" xfId="0" applyNumberFormat="1" applyFont="1" applyFill="1" applyBorder="1" applyAlignment="1">
      <alignment horizontal="center" vertical="center"/>
    </xf>
    <xf numFmtId="165" fontId="22" fillId="26" borderId="5" xfId="0" applyNumberFormat="1" applyFont="1" applyFill="1" applyBorder="1" applyAlignment="1">
      <alignment horizontal="center" vertical="center"/>
    </xf>
    <xf numFmtId="165" fontId="22" fillId="26" borderId="8" xfId="0" applyNumberFormat="1" applyFont="1" applyFill="1" applyBorder="1" applyAlignment="1">
      <alignment horizontal="right" vertical="center"/>
    </xf>
    <xf numFmtId="165" fontId="22" fillId="26" borderId="9" xfId="0" applyNumberFormat="1" applyFont="1" applyFill="1" applyBorder="1" applyAlignment="1">
      <alignment horizontal="right" vertical="center"/>
    </xf>
    <xf numFmtId="165" fontId="22" fillId="26" borderId="149" xfId="0" applyNumberFormat="1" applyFont="1" applyFill="1" applyBorder="1" applyAlignment="1">
      <alignment horizontal="right" vertical="center"/>
    </xf>
    <xf numFmtId="0" fontId="3" fillId="2" borderId="2" xfId="0" applyFont="1" applyFill="1" applyBorder="1" applyAlignment="1">
      <alignment horizontal="center" vertical="top"/>
    </xf>
    <xf numFmtId="0" fontId="3" fillId="2" borderId="2" xfId="0" applyFont="1" applyFill="1" applyBorder="1" applyAlignment="1">
      <alignment horizontal="left" vertical="top" wrapText="1"/>
    </xf>
  </cellXfs>
  <cellStyles count="1">
    <cellStyle name="Standaard" xfId="0" builtinId="0"/>
  </cellStyles>
  <dxfs count="12">
    <dxf>
      <fill>
        <patternFill patternType="solid">
          <fgColor rgb="FF63E44E"/>
          <bgColor rgb="FF63E44E"/>
        </patternFill>
      </fill>
    </dxf>
    <dxf>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
      <font>
        <b/>
      </font>
      <fill>
        <patternFill patternType="solid">
          <fgColor rgb="FF63E44E"/>
          <bgColor rgb="FF63E44E"/>
        </patternFill>
      </fill>
    </dxf>
    <dxf>
      <font>
        <b/>
        <color rgb="FFFFFFFF"/>
      </font>
      <fill>
        <patternFill patternType="solid">
          <fgColor rgb="FFFF0000"/>
          <bgColor rgb="FFFF0000"/>
        </patternFill>
      </fill>
    </dxf>
    <dxf>
      <font>
        <b/>
        <color theme="0"/>
      </font>
      <fill>
        <patternFill patternType="solid">
          <fgColor rgb="FFFF0000"/>
          <bgColor rgb="FFFF0000"/>
        </patternFill>
      </fill>
    </dxf>
    <dxf>
      <fill>
        <patternFill patternType="solid">
          <fgColor rgb="FF63E44E"/>
          <bgColor rgb="FF63E44E"/>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1333500</xdr:colOff>
      <xdr:row>19</xdr:row>
      <xdr:rowOff>361950</xdr:rowOff>
    </xdr:from>
    <xdr:ext cx="400050" cy="190500"/>
    <xdr:pic>
      <xdr:nvPicPr>
        <xdr:cNvPr id="2" name="image1.gif" descr="Vulgreep"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etten.overheid.nl/BWBR0024796/2021-03-09" TargetMode="External"/><Relationship Id="rId1" Type="http://schemas.openxmlformats.org/officeDocument/2006/relationships/hyperlink" Target="https://eur-lex.europa.eu/legal-content/NL/TXT/PDF/?uri=CELEX:32014R065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rvo.nl/onderwerpen/subsidiespelregels/ez/mkb-toets" TargetMode="External"/><Relationship Id="rId1" Type="http://schemas.openxmlformats.org/officeDocument/2006/relationships/hyperlink" Target="https://www.rvo.nl/subsidies-financiering/pps-innovat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1"/>
  <sheetViews>
    <sheetView topLeftCell="A28" zoomScale="120" zoomScaleNormal="120" workbookViewId="0">
      <selection activeCell="D35" sqref="D35"/>
    </sheetView>
  </sheetViews>
  <sheetFormatPr baseColWidth="10" defaultColWidth="14.3984375" defaultRowHeight="15" customHeight="1"/>
  <cols>
    <col min="1" max="1" width="5.796875" customWidth="1"/>
    <col min="2" max="2" width="130.19921875" customWidth="1"/>
    <col min="3" max="3" width="4.796875" customWidth="1"/>
    <col min="4" max="4" width="27.19921875" customWidth="1"/>
    <col min="5" max="5" width="19.19921875" customWidth="1"/>
    <col min="6" max="6" width="21.19921875" customWidth="1"/>
    <col min="7" max="7" width="26.3984375" customWidth="1"/>
    <col min="8" max="35" width="8.796875" customWidth="1"/>
  </cols>
  <sheetData>
    <row r="1" spans="1:35" ht="33" customHeight="1">
      <c r="A1" s="1" t="s">
        <v>210</v>
      </c>
      <c r="B1" s="2"/>
      <c r="C1" s="3"/>
      <c r="D1" s="4"/>
      <c r="E1" s="4"/>
      <c r="F1" s="4"/>
      <c r="G1" s="4"/>
      <c r="H1" s="4"/>
      <c r="I1" s="4"/>
      <c r="J1" s="4"/>
      <c r="K1" s="4"/>
      <c r="L1" s="4"/>
      <c r="M1" s="4"/>
      <c r="N1" s="4"/>
      <c r="O1" s="2"/>
      <c r="P1" s="2"/>
      <c r="Q1" s="2"/>
      <c r="R1" s="2"/>
      <c r="S1" s="2"/>
      <c r="T1" s="2"/>
      <c r="U1" s="2"/>
      <c r="V1" s="2"/>
      <c r="W1" s="2"/>
      <c r="X1" s="2"/>
      <c r="Y1" s="2"/>
      <c r="Z1" s="2"/>
      <c r="AA1" s="5"/>
      <c r="AB1" s="6"/>
      <c r="AC1" s="2"/>
      <c r="AD1" s="2"/>
      <c r="AE1" s="2"/>
      <c r="AF1" s="2"/>
      <c r="AG1" s="2"/>
      <c r="AH1" s="2"/>
      <c r="AI1" s="2"/>
    </row>
    <row r="2" spans="1:35" ht="12.75" customHeight="1">
      <c r="A2" s="3"/>
      <c r="B2" s="3"/>
      <c r="C2" s="3"/>
    </row>
    <row r="3" spans="1:35" ht="12.75" customHeight="1">
      <c r="A3" s="7" t="s">
        <v>0</v>
      </c>
      <c r="B3" s="3"/>
      <c r="C3" s="3"/>
      <c r="D3" s="8"/>
      <c r="H3" s="9"/>
      <c r="I3" s="8"/>
      <c r="J3" s="8"/>
      <c r="K3" s="8"/>
      <c r="L3" s="8"/>
      <c r="M3" s="8"/>
    </row>
    <row r="4" spans="1:35" ht="12.75" customHeight="1">
      <c r="A4" s="3"/>
      <c r="B4" s="3"/>
      <c r="C4" s="3"/>
      <c r="D4" s="8"/>
      <c r="H4" s="2"/>
      <c r="I4" s="8"/>
      <c r="J4" s="8"/>
      <c r="K4" s="8"/>
      <c r="L4" s="8"/>
      <c r="M4" s="8"/>
    </row>
    <row r="5" spans="1:35" ht="12.75" customHeight="1">
      <c r="A5" s="3" t="s">
        <v>1</v>
      </c>
      <c r="B5" s="3"/>
      <c r="C5" s="3"/>
      <c r="D5" s="8"/>
      <c r="H5" s="2"/>
      <c r="I5" s="8"/>
      <c r="J5" s="8"/>
      <c r="K5" s="8"/>
      <c r="L5" s="8"/>
      <c r="M5" s="8"/>
    </row>
    <row r="6" spans="1:35" ht="12.75" customHeight="1">
      <c r="A6" s="526" t="s">
        <v>222</v>
      </c>
      <c r="B6" s="3"/>
      <c r="C6" s="3"/>
      <c r="D6" s="8"/>
      <c r="H6" s="2"/>
      <c r="I6" s="8"/>
      <c r="J6" s="8"/>
      <c r="K6" s="8"/>
      <c r="L6" s="8"/>
      <c r="M6" s="8"/>
    </row>
    <row r="7" spans="1:35" ht="12.75" customHeight="1">
      <c r="A7" s="10" t="s">
        <v>2</v>
      </c>
      <c r="B7" s="11"/>
      <c r="C7" s="11"/>
      <c r="D7" s="12"/>
      <c r="H7" s="2"/>
      <c r="I7" s="13"/>
      <c r="J7" s="13"/>
      <c r="K7" s="13"/>
      <c r="L7" s="13"/>
      <c r="M7" s="13"/>
    </row>
    <row r="8" spans="1:35" ht="12.75" customHeight="1">
      <c r="A8" s="14" t="s">
        <v>3</v>
      </c>
      <c r="B8" s="3"/>
      <c r="C8" s="3"/>
      <c r="D8" s="8"/>
      <c r="H8" s="2"/>
      <c r="I8" s="8"/>
      <c r="J8" s="8"/>
      <c r="K8" s="8"/>
      <c r="L8" s="8"/>
      <c r="M8" s="8"/>
    </row>
    <row r="9" spans="1:35" ht="12.75" customHeight="1">
      <c r="A9" s="14" t="s">
        <v>4</v>
      </c>
      <c r="B9" s="3"/>
      <c r="C9" s="3"/>
      <c r="D9" s="8"/>
      <c r="H9" s="2"/>
      <c r="I9" s="8"/>
      <c r="J9" s="8"/>
      <c r="K9" s="8"/>
      <c r="L9" s="8"/>
      <c r="M9" s="8"/>
    </row>
    <row r="10" spans="1:35" ht="12.75" customHeight="1">
      <c r="A10" s="3"/>
      <c r="B10" s="3"/>
      <c r="C10" s="3"/>
      <c r="D10" s="8"/>
      <c r="H10" s="2"/>
      <c r="I10" s="8"/>
      <c r="J10" s="8"/>
      <c r="K10" s="8"/>
      <c r="L10" s="8"/>
      <c r="M10" s="8"/>
    </row>
    <row r="11" spans="1:35" ht="12.75" customHeight="1">
      <c r="A11" s="10" t="s">
        <v>5</v>
      </c>
      <c r="B11" s="11"/>
      <c r="C11" s="11"/>
      <c r="D11" s="12" t="s">
        <v>6</v>
      </c>
      <c r="H11" s="2"/>
      <c r="I11" s="13"/>
      <c r="J11" s="13"/>
      <c r="K11" s="13"/>
      <c r="L11" s="13"/>
      <c r="M11" s="13"/>
    </row>
    <row r="12" spans="1:35" ht="12.75" customHeight="1">
      <c r="A12" s="3" t="s">
        <v>7</v>
      </c>
      <c r="B12" s="3"/>
      <c r="C12" s="3"/>
      <c r="D12" s="8"/>
      <c r="H12" s="2"/>
      <c r="I12" s="8"/>
      <c r="J12" s="8"/>
      <c r="K12" s="8"/>
      <c r="L12" s="8"/>
      <c r="M12" s="8"/>
    </row>
    <row r="13" spans="1:35" ht="12.75" customHeight="1">
      <c r="A13" s="15" t="s">
        <v>8</v>
      </c>
      <c r="B13" s="3" t="s">
        <v>9</v>
      </c>
      <c r="C13" s="3"/>
      <c r="D13" s="8"/>
      <c r="H13" s="2"/>
      <c r="I13" s="8"/>
      <c r="J13" s="8"/>
      <c r="K13" s="8"/>
      <c r="L13" s="8"/>
      <c r="M13" s="8"/>
    </row>
    <row r="14" spans="1:35" ht="12.75" customHeight="1">
      <c r="A14" s="15" t="s">
        <v>8</v>
      </c>
      <c r="B14" s="16" t="s">
        <v>10</v>
      </c>
      <c r="C14" s="3"/>
      <c r="D14" s="8"/>
      <c r="E14" s="8"/>
      <c r="F14" s="8"/>
      <c r="G14" s="8"/>
      <c r="H14" s="8"/>
      <c r="I14" s="8"/>
      <c r="J14" s="8"/>
      <c r="K14" s="8"/>
      <c r="L14" s="8"/>
      <c r="M14" s="8"/>
    </row>
    <row r="15" spans="1:35" ht="12.75" customHeight="1">
      <c r="A15" s="3"/>
      <c r="B15" s="3"/>
      <c r="C15" s="3"/>
      <c r="D15" s="8"/>
      <c r="E15" s="8"/>
      <c r="F15" s="8"/>
      <c r="G15" s="8"/>
      <c r="H15" s="8"/>
      <c r="I15" s="8"/>
      <c r="J15" s="8"/>
      <c r="K15" s="8"/>
      <c r="L15" s="8"/>
      <c r="M15" s="8"/>
    </row>
    <row r="16" spans="1:35" ht="12.75" customHeight="1">
      <c r="A16" s="10" t="s">
        <v>11</v>
      </c>
      <c r="B16" s="11"/>
      <c r="C16" s="11"/>
      <c r="D16" s="12"/>
      <c r="E16" s="13"/>
      <c r="F16" s="13"/>
      <c r="G16" s="13"/>
      <c r="H16" s="13"/>
      <c r="I16" s="13"/>
      <c r="J16" s="13"/>
      <c r="K16" s="13"/>
      <c r="L16" s="13"/>
      <c r="M16" s="13"/>
    </row>
    <row r="17" spans="1:35" ht="69" customHeight="1">
      <c r="A17" s="17" t="s">
        <v>8</v>
      </c>
      <c r="B17" s="18" t="s">
        <v>212</v>
      </c>
      <c r="C17" s="3"/>
      <c r="D17" s="8"/>
      <c r="E17" s="8"/>
      <c r="F17" s="8"/>
      <c r="G17" s="8"/>
      <c r="H17" s="8"/>
      <c r="I17" s="8"/>
      <c r="J17" s="8"/>
      <c r="K17" s="8"/>
      <c r="L17" s="8"/>
      <c r="M17" s="8"/>
    </row>
    <row r="18" spans="1:35" ht="33.75" customHeight="1">
      <c r="A18" s="17" t="s">
        <v>8</v>
      </c>
      <c r="B18" s="18" t="s">
        <v>12</v>
      </c>
      <c r="C18" s="3"/>
      <c r="D18" s="8"/>
      <c r="E18" s="8"/>
      <c r="F18" s="8"/>
      <c r="G18" s="8"/>
      <c r="H18" s="8"/>
      <c r="I18" s="8"/>
      <c r="J18" s="8"/>
      <c r="K18" s="8"/>
      <c r="L18" s="8"/>
      <c r="M18" s="8"/>
    </row>
    <row r="19" spans="1:35" ht="21.75" customHeight="1">
      <c r="A19" s="17" t="s">
        <v>8</v>
      </c>
      <c r="B19" s="19" t="s">
        <v>13</v>
      </c>
      <c r="C19" s="3"/>
      <c r="D19" s="8"/>
      <c r="E19" s="8"/>
      <c r="F19" s="8"/>
      <c r="G19" s="8"/>
      <c r="H19" s="8"/>
      <c r="I19" s="8"/>
      <c r="J19" s="8"/>
      <c r="K19" s="8"/>
      <c r="L19" s="8"/>
      <c r="M19" s="8"/>
    </row>
    <row r="20" spans="1:35" ht="33" customHeight="1">
      <c r="A20" s="17" t="s">
        <v>8</v>
      </c>
      <c r="B20" s="18" t="s">
        <v>14</v>
      </c>
      <c r="C20" s="3"/>
      <c r="D20" s="8"/>
      <c r="E20" s="8"/>
      <c r="F20" s="8"/>
      <c r="G20" s="8"/>
      <c r="H20" s="8"/>
      <c r="I20" s="8"/>
      <c r="J20" s="8"/>
      <c r="K20" s="8"/>
      <c r="L20" s="8"/>
      <c r="M20" s="8"/>
    </row>
    <row r="21" spans="1:35" ht="22.5" customHeight="1">
      <c r="A21" s="17"/>
      <c r="B21" s="18" t="s">
        <v>15</v>
      </c>
      <c r="C21" s="3"/>
      <c r="D21" s="8"/>
      <c r="E21" s="8"/>
      <c r="F21" s="8"/>
      <c r="G21" s="8"/>
      <c r="H21" s="8"/>
      <c r="I21" s="8"/>
      <c r="J21" s="8"/>
      <c r="K21" s="8"/>
      <c r="L21" s="8"/>
      <c r="M21" s="8"/>
    </row>
    <row r="22" spans="1:35" ht="12.75" customHeight="1">
      <c r="A22" s="20" t="s">
        <v>16</v>
      </c>
      <c r="B22" s="21"/>
      <c r="C22" s="21"/>
      <c r="D22" s="22"/>
      <c r="E22" s="22"/>
      <c r="F22" s="22"/>
      <c r="G22" s="22"/>
      <c r="H22" s="22"/>
      <c r="I22" s="22"/>
      <c r="J22" s="22"/>
      <c r="K22" s="22"/>
      <c r="L22" s="22"/>
      <c r="M22" s="22"/>
      <c r="N22" s="23"/>
      <c r="O22" s="23"/>
      <c r="P22" s="23"/>
      <c r="Q22" s="23"/>
      <c r="R22" s="23"/>
      <c r="S22" s="23"/>
      <c r="T22" s="23"/>
      <c r="U22" s="23"/>
      <c r="V22" s="23"/>
      <c r="W22" s="23"/>
      <c r="X22" s="23"/>
      <c r="Y22" s="23"/>
      <c r="Z22" s="23"/>
      <c r="AA22" s="23"/>
      <c r="AB22" s="23"/>
      <c r="AC22" s="23"/>
      <c r="AD22" s="23"/>
      <c r="AE22" s="23"/>
      <c r="AF22" s="23"/>
      <c r="AG22" s="23"/>
      <c r="AH22" s="23"/>
      <c r="AI22" s="23"/>
    </row>
    <row r="23" spans="1:35" ht="33" customHeight="1">
      <c r="A23" s="17" t="s">
        <v>8</v>
      </c>
      <c r="B23" s="18" t="s">
        <v>17</v>
      </c>
      <c r="C23" s="3"/>
      <c r="D23" s="8"/>
      <c r="E23" s="8"/>
      <c r="F23" s="8"/>
      <c r="G23" s="8"/>
      <c r="H23" s="8"/>
      <c r="I23" s="8"/>
      <c r="J23" s="8"/>
      <c r="K23" s="8"/>
      <c r="L23" s="8"/>
      <c r="M23" s="8"/>
    </row>
    <row r="24" spans="1:35" ht="50.25" customHeight="1">
      <c r="A24" s="17" t="s">
        <v>8</v>
      </c>
      <c r="B24" s="18" t="s">
        <v>18</v>
      </c>
      <c r="C24" s="3"/>
      <c r="D24" s="8"/>
      <c r="E24" s="8"/>
      <c r="F24" s="8"/>
      <c r="G24" s="8"/>
      <c r="H24" s="8"/>
      <c r="I24" s="8"/>
      <c r="J24" s="8"/>
      <c r="K24" s="8"/>
      <c r="L24" s="8"/>
      <c r="M24" s="8"/>
    </row>
    <row r="25" spans="1:35" ht="12.75" customHeight="1">
      <c r="A25" s="20" t="s">
        <v>19</v>
      </c>
      <c r="B25" s="21"/>
      <c r="C25" s="21"/>
      <c r="D25" s="22"/>
      <c r="E25" s="22"/>
      <c r="F25" s="22"/>
      <c r="G25" s="22"/>
      <c r="H25" s="22"/>
      <c r="I25" s="22"/>
      <c r="J25" s="22"/>
      <c r="K25" s="22"/>
      <c r="L25" s="22"/>
      <c r="M25" s="22"/>
      <c r="N25" s="23"/>
      <c r="O25" s="23"/>
      <c r="P25" s="23"/>
      <c r="Q25" s="23"/>
      <c r="R25" s="23"/>
      <c r="S25" s="23"/>
      <c r="T25" s="23"/>
      <c r="U25" s="23"/>
      <c r="V25" s="23"/>
      <c r="W25" s="23"/>
      <c r="X25" s="23"/>
      <c r="Y25" s="23"/>
      <c r="Z25" s="23"/>
      <c r="AA25" s="23"/>
      <c r="AB25" s="23"/>
      <c r="AC25" s="23"/>
      <c r="AD25" s="23"/>
      <c r="AE25" s="23"/>
      <c r="AF25" s="23"/>
      <c r="AG25" s="23"/>
      <c r="AH25" s="23"/>
      <c r="AI25" s="23"/>
    </row>
    <row r="26" spans="1:35" ht="96.75" customHeight="1">
      <c r="A26" s="17" t="s">
        <v>8</v>
      </c>
      <c r="B26" s="18" t="s">
        <v>206</v>
      </c>
      <c r="C26" s="3"/>
      <c r="D26" s="8"/>
      <c r="E26" s="8"/>
      <c r="F26" s="8"/>
      <c r="G26" s="8"/>
      <c r="H26" s="8"/>
      <c r="I26" s="8"/>
      <c r="J26" s="8"/>
      <c r="K26" s="8"/>
      <c r="L26" s="8"/>
      <c r="M26" s="8"/>
    </row>
    <row r="27" spans="1:35" ht="48" customHeight="1">
      <c r="A27" s="17" t="s">
        <v>8</v>
      </c>
      <c r="B27" s="18" t="s">
        <v>213</v>
      </c>
      <c r="C27" s="3"/>
    </row>
    <row r="28" spans="1:35" ht="93.75" customHeight="1">
      <c r="A28" s="17" t="s">
        <v>8</v>
      </c>
      <c r="B28" s="18" t="s">
        <v>207</v>
      </c>
      <c r="C28" s="3"/>
    </row>
    <row r="29" spans="1:35" ht="39" customHeight="1">
      <c r="A29" s="17" t="s">
        <v>8</v>
      </c>
      <c r="B29" s="18" t="s">
        <v>20</v>
      </c>
      <c r="C29" s="3"/>
    </row>
    <row r="30" spans="1:35" ht="12.75" customHeight="1">
      <c r="A30" s="20" t="s">
        <v>21</v>
      </c>
      <c r="B30" s="21"/>
      <c r="C30" s="21"/>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row>
    <row r="31" spans="1:35" ht="58.5" customHeight="1">
      <c r="A31" s="17" t="s">
        <v>8</v>
      </c>
      <c r="B31" s="18" t="s">
        <v>22</v>
      </c>
      <c r="C31" s="3"/>
      <c r="D31" s="24"/>
    </row>
    <row r="32" spans="1:35" ht="42">
      <c r="A32" s="17" t="s">
        <v>8</v>
      </c>
      <c r="B32" s="18" t="s">
        <v>198</v>
      </c>
      <c r="C32" s="3"/>
      <c r="D32" s="25"/>
      <c r="E32" s="25"/>
      <c r="F32" s="25"/>
    </row>
    <row r="33" spans="1:6" ht="59.25" customHeight="1">
      <c r="A33" s="17" t="s">
        <v>8</v>
      </c>
      <c r="B33" s="18" t="s">
        <v>223</v>
      </c>
      <c r="C33" s="3"/>
      <c r="D33" s="25"/>
      <c r="E33" s="24"/>
      <c r="F33" s="26"/>
    </row>
    <row r="34" spans="1:6" ht="52" customHeight="1">
      <c r="A34" s="17" t="s">
        <v>8</v>
      </c>
      <c r="B34" s="18" t="s">
        <v>208</v>
      </c>
      <c r="C34" s="3"/>
      <c r="D34" s="2"/>
      <c r="E34" s="26"/>
      <c r="F34" s="26"/>
    </row>
    <row r="35" spans="1:6" ht="51" customHeight="1">
      <c r="A35" s="523"/>
      <c r="B35" s="524" t="s">
        <v>224</v>
      </c>
      <c r="C35" s="525"/>
      <c r="D35" s="2"/>
      <c r="E35" s="26"/>
      <c r="F35" s="26"/>
    </row>
    <row r="36" spans="1:6" ht="52" customHeight="1">
      <c r="A36" s="523"/>
      <c r="B36" s="524" t="s">
        <v>220</v>
      </c>
      <c r="C36" s="525"/>
      <c r="D36" s="2"/>
      <c r="E36" s="26"/>
      <c r="F36" s="26"/>
    </row>
    <row r="37" spans="1:6" ht="51" customHeight="1">
      <c r="A37" s="17" t="s">
        <v>8</v>
      </c>
      <c r="B37" s="18" t="s">
        <v>209</v>
      </c>
      <c r="C37" s="3"/>
      <c r="D37" s="25"/>
      <c r="E37" s="27"/>
      <c r="F37" s="26"/>
    </row>
    <row r="38" spans="1:6" ht="48.75" customHeight="1">
      <c r="A38" s="17" t="s">
        <v>8</v>
      </c>
      <c r="B38" s="18" t="s">
        <v>221</v>
      </c>
      <c r="C38" s="3"/>
      <c r="D38" s="26"/>
      <c r="E38" s="26"/>
      <c r="F38" s="26"/>
    </row>
    <row r="39" spans="1:6" ht="12.75" customHeight="1">
      <c r="A39" s="10"/>
      <c r="B39" s="11"/>
      <c r="C39" s="11"/>
    </row>
    <row r="40" spans="1:6" ht="12.75" customHeight="1">
      <c r="A40" s="2"/>
      <c r="B40" s="2"/>
    </row>
    <row r="41" spans="1:6" ht="12.75" customHeight="1">
      <c r="A41" s="28" t="s">
        <v>23</v>
      </c>
      <c r="B41" s="28"/>
    </row>
    <row r="42" spans="1:6" ht="12.75" customHeight="1">
      <c r="A42" s="28" t="s">
        <v>24</v>
      </c>
      <c r="B42" s="28"/>
    </row>
    <row r="43" spans="1:6" ht="12.75" customHeight="1">
      <c r="A43" s="28" t="s">
        <v>25</v>
      </c>
      <c r="B43" s="28"/>
    </row>
    <row r="44" spans="1:6" ht="12.75" customHeight="1">
      <c r="A44" s="28" t="s">
        <v>26</v>
      </c>
      <c r="B44" s="28"/>
    </row>
    <row r="45" spans="1:6" ht="12.75" customHeight="1">
      <c r="A45" s="28"/>
      <c r="B45" s="28"/>
    </row>
    <row r="46" spans="1:6" ht="12.75" customHeight="1">
      <c r="A46" s="28" t="s">
        <v>27</v>
      </c>
      <c r="B46" s="28"/>
    </row>
    <row r="47" spans="1:6" ht="12.75" customHeight="1">
      <c r="A47" s="28" t="s">
        <v>28</v>
      </c>
      <c r="B47" s="28"/>
    </row>
    <row r="48" spans="1:6" ht="12.75" customHeight="1">
      <c r="A48" s="28" t="s">
        <v>29</v>
      </c>
      <c r="B48" s="28"/>
    </row>
    <row r="49" spans="1:5" ht="12.75" customHeight="1">
      <c r="A49" s="28" t="s">
        <v>30</v>
      </c>
      <c r="B49" s="28"/>
    </row>
    <row r="50" spans="1:5" ht="12.75" customHeight="1">
      <c r="A50" s="28" t="s">
        <v>31</v>
      </c>
      <c r="B50" s="28"/>
    </row>
    <row r="51" spans="1:5" ht="12.75" customHeight="1">
      <c r="A51" s="28" t="s">
        <v>32</v>
      </c>
      <c r="B51" s="28"/>
    </row>
    <row r="52" spans="1:5" ht="12.75" customHeight="1">
      <c r="A52" s="28" t="s">
        <v>33</v>
      </c>
      <c r="B52" s="28"/>
    </row>
    <row r="53" spans="1:5" ht="12.75" customHeight="1">
      <c r="A53" s="28" t="s">
        <v>34</v>
      </c>
      <c r="B53" s="28"/>
    </row>
    <row r="54" spans="1:5" ht="12.75" customHeight="1">
      <c r="A54" s="28"/>
      <c r="B54" s="28"/>
    </row>
    <row r="55" spans="1:5" ht="12.75" customHeight="1">
      <c r="A55" s="29" t="s">
        <v>35</v>
      </c>
      <c r="B55" s="30" t="s">
        <v>36</v>
      </c>
      <c r="C55" s="30" t="s">
        <v>37</v>
      </c>
      <c r="D55" s="30" t="s">
        <v>38</v>
      </c>
      <c r="E55" s="30" t="s">
        <v>39</v>
      </c>
    </row>
    <row r="56" spans="1:5" ht="12.75" customHeight="1">
      <c r="A56" s="29" t="s">
        <v>35</v>
      </c>
      <c r="B56" s="31" t="s">
        <v>40</v>
      </c>
      <c r="C56" s="31">
        <v>80</v>
      </c>
      <c r="D56" s="31">
        <v>80</v>
      </c>
      <c r="E56" s="31">
        <v>80</v>
      </c>
    </row>
    <row r="57" spans="1:5" ht="12.75" customHeight="1">
      <c r="A57" s="29" t="s">
        <v>35</v>
      </c>
      <c r="B57" s="31" t="s">
        <v>27</v>
      </c>
      <c r="C57" s="31">
        <v>80</v>
      </c>
      <c r="D57" s="31">
        <v>60</v>
      </c>
      <c r="E57" s="31">
        <v>40</v>
      </c>
    </row>
    <row r="58" spans="1:5" ht="12.75" customHeight="1">
      <c r="A58" s="29" t="s">
        <v>35</v>
      </c>
      <c r="B58" s="31" t="s">
        <v>28</v>
      </c>
      <c r="C58" s="31">
        <v>80</v>
      </c>
      <c r="D58" s="31">
        <v>50</v>
      </c>
      <c r="E58" s="31">
        <v>25</v>
      </c>
    </row>
    <row r="59" spans="1:5" ht="12.75" customHeight="1">
      <c r="A59" s="29" t="s">
        <v>35</v>
      </c>
      <c r="B59" s="31" t="s">
        <v>29</v>
      </c>
      <c r="C59" s="31">
        <v>0</v>
      </c>
      <c r="D59" s="31">
        <v>0</v>
      </c>
      <c r="E59" s="31">
        <v>0</v>
      </c>
    </row>
    <row r="60" spans="1:5" ht="12.75" customHeight="1">
      <c r="A60" s="29" t="s">
        <v>35</v>
      </c>
      <c r="B60" s="31" t="s">
        <v>30</v>
      </c>
      <c r="C60" s="31">
        <v>0</v>
      </c>
      <c r="D60" s="31">
        <v>0</v>
      </c>
      <c r="E60" s="31">
        <v>0</v>
      </c>
    </row>
    <row r="61" spans="1:5" ht="12.75" customHeight="1">
      <c r="A61" s="29" t="s">
        <v>35</v>
      </c>
      <c r="B61" s="31" t="s">
        <v>31</v>
      </c>
      <c r="C61" s="31">
        <v>80</v>
      </c>
      <c r="D61" s="31">
        <v>50</v>
      </c>
      <c r="E61" s="31">
        <v>25</v>
      </c>
    </row>
    <row r="62" spans="1:5" ht="12.75" customHeight="1">
      <c r="A62" s="29" t="s">
        <v>35</v>
      </c>
      <c r="B62" s="31" t="s">
        <v>32</v>
      </c>
      <c r="C62" s="31">
        <v>0</v>
      </c>
      <c r="D62" s="31">
        <v>0</v>
      </c>
      <c r="E62" s="31">
        <v>0</v>
      </c>
    </row>
    <row r="63" spans="1:5" ht="12.75" customHeight="1">
      <c r="A63" s="29" t="s">
        <v>35</v>
      </c>
      <c r="B63" s="31" t="s">
        <v>33</v>
      </c>
      <c r="C63" s="31">
        <v>80</v>
      </c>
      <c r="D63" s="31">
        <v>50</v>
      </c>
      <c r="E63" s="31">
        <v>25</v>
      </c>
    </row>
    <row r="64" spans="1:5" ht="12.75" customHeight="1">
      <c r="A64" s="29" t="s">
        <v>35</v>
      </c>
      <c r="B64" s="31" t="s">
        <v>34</v>
      </c>
      <c r="C64" s="31">
        <v>0</v>
      </c>
      <c r="D64" s="31">
        <v>0</v>
      </c>
      <c r="E64" s="31">
        <v>0</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hyperlinks>
    <hyperlink ref="A8" r:id="rId1" xr:uid="{00000000-0004-0000-0000-000000000000}"/>
    <hyperlink ref="A9" r:id="rId2" location="Hoofdstuk4_Paragraaf1" xr:uid="{00000000-0004-0000-0000-000001000000}"/>
  </hyperlinks>
  <pageMargins left="0.75" right="0.75" top="1" bottom="1" header="0" footer="0"/>
  <pageSetup paperSize="9"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I1000"/>
  <sheetViews>
    <sheetView showGridLines="0" topLeftCell="A147" workbookViewId="0">
      <selection activeCell="L200" sqref="L200:Q200"/>
    </sheetView>
  </sheetViews>
  <sheetFormatPr baseColWidth="10" defaultColWidth="14.3984375" defaultRowHeight="15" customHeight="1"/>
  <cols>
    <col min="1" max="1" width="6.19921875" customWidth="1"/>
    <col min="2" max="2" width="29.3984375" customWidth="1"/>
    <col min="3" max="3" width="31.59765625" customWidth="1"/>
    <col min="4" max="4" width="19" customWidth="1"/>
    <col min="5" max="5" width="18" customWidth="1"/>
    <col min="6" max="6" width="15.796875" customWidth="1"/>
    <col min="7" max="17" width="14.796875" customWidth="1"/>
    <col min="18" max="19" width="16.59765625" customWidth="1"/>
    <col min="20" max="20" width="18.3984375" customWidth="1"/>
    <col min="21" max="21" width="24.3984375" customWidth="1"/>
    <col min="22" max="22" width="24.19921875" customWidth="1"/>
    <col min="23" max="23" width="20.796875" customWidth="1"/>
    <col min="24" max="24" width="7.59765625" customWidth="1"/>
    <col min="25" max="26" width="19" customWidth="1"/>
    <col min="27" max="27" width="18.19921875" customWidth="1"/>
    <col min="28" max="34" width="12.796875" customWidth="1"/>
    <col min="35" max="35" width="21.3984375" customWidth="1"/>
  </cols>
  <sheetData>
    <row r="1" spans="1:35" ht="33" customHeight="1">
      <c r="A1" s="1" t="s">
        <v>197</v>
      </c>
      <c r="B1" s="2"/>
      <c r="C1" s="4"/>
      <c r="D1" s="4"/>
      <c r="E1" s="4"/>
      <c r="F1" s="4"/>
      <c r="G1" s="4"/>
      <c r="H1" s="4"/>
      <c r="I1" s="4"/>
      <c r="J1" s="4"/>
      <c r="K1" s="4"/>
      <c r="L1" s="4"/>
      <c r="M1" s="4"/>
      <c r="N1" s="4"/>
      <c r="O1" s="2"/>
      <c r="P1" s="2"/>
      <c r="Q1" s="2"/>
      <c r="R1" s="2"/>
      <c r="S1" s="2"/>
      <c r="T1" s="2"/>
      <c r="U1" s="2"/>
      <c r="V1" s="2"/>
      <c r="W1" s="2"/>
      <c r="X1" s="2"/>
      <c r="Y1" s="2"/>
      <c r="Z1" s="2"/>
      <c r="AA1" s="5"/>
      <c r="AB1" s="6"/>
      <c r="AC1" s="2"/>
      <c r="AD1" s="2"/>
      <c r="AE1" s="2"/>
      <c r="AF1" s="2"/>
      <c r="AG1" s="2"/>
      <c r="AH1" s="2"/>
      <c r="AI1" s="2"/>
    </row>
    <row r="2" spans="1:35" ht="15" customHeight="1">
      <c r="A2" s="32"/>
      <c r="B2" s="2"/>
      <c r="C2" s="4"/>
      <c r="D2" s="4"/>
      <c r="E2" s="4"/>
      <c r="F2" s="4"/>
      <c r="G2" s="4"/>
      <c r="H2" s="4"/>
      <c r="I2" s="4"/>
      <c r="J2" s="4"/>
      <c r="K2" s="4"/>
      <c r="L2" s="4"/>
      <c r="M2" s="4"/>
      <c r="N2" s="4"/>
      <c r="O2" s="2"/>
      <c r="P2" s="2"/>
      <c r="Q2" s="2"/>
      <c r="R2" s="2"/>
      <c r="S2" s="2"/>
      <c r="T2" s="2"/>
      <c r="U2" s="2"/>
      <c r="V2" s="2"/>
      <c r="W2" s="2"/>
      <c r="X2" s="2"/>
      <c r="Y2" s="2"/>
      <c r="Z2" s="2"/>
      <c r="AA2" s="5"/>
      <c r="AB2" s="6"/>
      <c r="AC2" s="2"/>
      <c r="AD2" s="2"/>
      <c r="AE2" s="2"/>
      <c r="AF2" s="2"/>
      <c r="AG2" s="2"/>
      <c r="AH2" s="2"/>
      <c r="AI2" s="2"/>
    </row>
    <row r="3" spans="1:35" ht="18.75" customHeight="1">
      <c r="A3" s="33" t="s">
        <v>41</v>
      </c>
      <c r="B3" s="34"/>
      <c r="C3" s="35"/>
      <c r="D3" s="35"/>
      <c r="E3" s="35"/>
      <c r="F3" s="35"/>
      <c r="G3" s="35"/>
      <c r="H3" s="35"/>
      <c r="I3" s="35"/>
      <c r="J3" s="35"/>
      <c r="K3" s="35"/>
      <c r="L3" s="35"/>
      <c r="M3" s="35"/>
      <c r="N3" s="35"/>
      <c r="O3" s="34"/>
      <c r="P3" s="34"/>
      <c r="Q3" s="34"/>
      <c r="R3" s="34"/>
      <c r="S3" s="34"/>
      <c r="T3" s="34"/>
      <c r="U3" s="34"/>
      <c r="V3" s="34"/>
      <c r="W3" s="34"/>
      <c r="X3" s="34"/>
      <c r="Y3" s="34"/>
      <c r="Z3" s="34"/>
      <c r="AA3" s="36"/>
      <c r="AB3" s="37"/>
      <c r="AC3" s="34"/>
      <c r="AD3" s="34"/>
      <c r="AE3" s="34"/>
      <c r="AF3" s="34"/>
      <c r="AG3" s="34"/>
      <c r="AH3" s="34"/>
      <c r="AI3" s="34"/>
    </row>
    <row r="4" spans="1:35" ht="12.75" customHeight="1">
      <c r="A4" s="34"/>
      <c r="B4" s="38"/>
      <c r="C4" s="38"/>
      <c r="D4" s="38"/>
      <c r="E4" s="38"/>
      <c r="F4" s="39"/>
      <c r="G4" s="2"/>
      <c r="H4" s="2"/>
      <c r="I4" s="2"/>
      <c r="J4" s="2"/>
      <c r="K4" s="2"/>
      <c r="L4" s="2"/>
      <c r="M4" s="2"/>
      <c r="N4" s="2"/>
      <c r="O4" s="2"/>
      <c r="P4" s="2"/>
      <c r="Q4" s="2"/>
      <c r="R4" s="2"/>
      <c r="S4" s="2"/>
      <c r="T4" s="2"/>
      <c r="U4" s="2"/>
      <c r="V4" s="2"/>
      <c r="W4" s="2"/>
      <c r="X4" s="2"/>
      <c r="Y4" s="2"/>
      <c r="Z4" s="2"/>
      <c r="AA4" s="5"/>
      <c r="AB4" s="6"/>
      <c r="AC4" s="2"/>
      <c r="AD4" s="2"/>
      <c r="AE4" s="2"/>
      <c r="AF4" s="2"/>
      <c r="AG4" s="2"/>
      <c r="AH4" s="2"/>
      <c r="AI4" s="2"/>
    </row>
    <row r="5" spans="1:35" ht="12.75" customHeight="1">
      <c r="A5" s="40" t="s">
        <v>42</v>
      </c>
      <c r="B5" s="40"/>
      <c r="C5" s="566"/>
      <c r="D5" s="567"/>
      <c r="E5" s="567"/>
      <c r="F5" s="541"/>
      <c r="G5" s="35"/>
      <c r="H5" s="35"/>
      <c r="I5" s="34"/>
      <c r="J5" s="35"/>
      <c r="K5" s="35"/>
      <c r="L5" s="35"/>
      <c r="M5" s="35"/>
      <c r="N5" s="35"/>
      <c r="O5" s="34"/>
      <c r="P5" s="34"/>
      <c r="Q5" s="34"/>
      <c r="R5" s="34"/>
      <c r="S5" s="34"/>
      <c r="T5" s="34"/>
      <c r="U5" s="34"/>
      <c r="V5" s="34"/>
      <c r="W5" s="34"/>
      <c r="X5" s="34"/>
      <c r="Y5" s="34"/>
      <c r="Z5" s="34"/>
      <c r="AA5" s="36"/>
      <c r="AB5" s="37"/>
      <c r="AC5" s="34"/>
      <c r="AD5" s="34"/>
      <c r="AE5" s="34"/>
      <c r="AF5" s="34"/>
      <c r="AG5" s="34"/>
      <c r="AH5" s="34"/>
      <c r="AI5" s="34"/>
    </row>
    <row r="6" spans="1:35" ht="12.75" customHeight="1">
      <c r="A6" s="40" t="s">
        <v>43</v>
      </c>
      <c r="B6" s="40"/>
      <c r="C6" s="566"/>
      <c r="D6" s="567"/>
      <c r="E6" s="567"/>
      <c r="F6" s="541"/>
      <c r="G6" s="35"/>
      <c r="H6" s="35"/>
      <c r="I6" s="35"/>
      <c r="J6" s="35"/>
      <c r="K6" s="35"/>
      <c r="L6" s="35"/>
      <c r="M6" s="35"/>
      <c r="N6" s="35"/>
      <c r="O6" s="34"/>
      <c r="P6" s="34"/>
      <c r="Q6" s="34"/>
      <c r="R6" s="34"/>
      <c r="S6" s="34"/>
      <c r="T6" s="34"/>
      <c r="U6" s="34"/>
      <c r="V6" s="34"/>
      <c r="W6" s="34"/>
      <c r="X6" s="34"/>
      <c r="Y6" s="34"/>
      <c r="Z6" s="34"/>
      <c r="AA6" s="36"/>
      <c r="AB6" s="37"/>
      <c r="AC6" s="34"/>
      <c r="AD6" s="34"/>
      <c r="AE6" s="34"/>
      <c r="AF6" s="34"/>
      <c r="AG6" s="34"/>
      <c r="AH6" s="34"/>
      <c r="AI6" s="34"/>
    </row>
    <row r="7" spans="1:35" ht="12.75" customHeight="1">
      <c r="A7" s="40" t="s">
        <v>44</v>
      </c>
      <c r="B7" s="40"/>
      <c r="C7" s="566"/>
      <c r="D7" s="567"/>
      <c r="E7" s="567"/>
      <c r="F7" s="541"/>
      <c r="G7" s="35"/>
      <c r="H7" s="35"/>
      <c r="I7" s="35"/>
      <c r="J7" s="35"/>
      <c r="K7" s="35"/>
      <c r="L7" s="35"/>
      <c r="M7" s="35"/>
      <c r="N7" s="35"/>
      <c r="O7" s="34"/>
      <c r="P7" s="34"/>
      <c r="Q7" s="34"/>
      <c r="R7" s="34"/>
      <c r="S7" s="34"/>
      <c r="T7" s="34"/>
      <c r="U7" s="34"/>
      <c r="V7" s="34"/>
      <c r="W7" s="34"/>
      <c r="X7" s="34"/>
      <c r="Y7" s="34"/>
      <c r="Z7" s="34"/>
      <c r="AA7" s="36"/>
      <c r="AB7" s="37"/>
      <c r="AC7" s="34"/>
      <c r="AD7" s="34"/>
      <c r="AE7" s="34"/>
      <c r="AF7" s="34"/>
      <c r="AG7" s="34"/>
      <c r="AH7" s="34"/>
      <c r="AI7" s="34"/>
    </row>
    <row r="8" spans="1:35" ht="12.75" customHeight="1">
      <c r="A8" s="40" t="s">
        <v>45</v>
      </c>
      <c r="B8" s="40"/>
      <c r="C8" s="41"/>
      <c r="D8" s="42"/>
      <c r="E8" s="42"/>
      <c r="F8" s="42"/>
      <c r="G8" s="35"/>
      <c r="H8" s="35"/>
      <c r="I8" s="35"/>
      <c r="J8" s="35"/>
      <c r="K8" s="35"/>
      <c r="L8" s="35"/>
      <c r="M8" s="35"/>
      <c r="N8" s="35"/>
      <c r="O8" s="34"/>
      <c r="P8" s="34"/>
      <c r="Q8" s="34"/>
      <c r="R8" s="34"/>
      <c r="S8" s="34"/>
      <c r="T8" s="34"/>
      <c r="U8" s="34"/>
      <c r="V8" s="34"/>
      <c r="W8" s="34"/>
      <c r="X8" s="34"/>
      <c r="Y8" s="34"/>
      <c r="Z8" s="34"/>
      <c r="AA8" s="36"/>
      <c r="AB8" s="37"/>
      <c r="AC8" s="34"/>
      <c r="AD8" s="34"/>
      <c r="AE8" s="34"/>
      <c r="AF8" s="34"/>
      <c r="AG8" s="34"/>
      <c r="AH8" s="34"/>
      <c r="AI8" s="34"/>
    </row>
    <row r="9" spans="1:35" ht="12.75" customHeight="1">
      <c r="A9" s="40" t="s">
        <v>46</v>
      </c>
      <c r="B9" s="40"/>
      <c r="C9" s="41"/>
      <c r="D9" s="42"/>
      <c r="E9" s="42"/>
      <c r="F9" s="42"/>
      <c r="G9" s="35"/>
      <c r="H9" s="35"/>
      <c r="I9" s="35"/>
      <c r="J9" s="35"/>
      <c r="K9" s="35"/>
      <c r="L9" s="35"/>
      <c r="M9" s="35"/>
      <c r="N9" s="35"/>
      <c r="O9" s="34"/>
      <c r="P9" s="34"/>
      <c r="Q9" s="34"/>
      <c r="R9" s="34"/>
      <c r="S9" s="34"/>
      <c r="T9" s="34"/>
      <c r="U9" s="34"/>
      <c r="V9" s="34"/>
      <c r="W9" s="34"/>
      <c r="X9" s="34"/>
      <c r="Y9" s="34"/>
      <c r="Z9" s="34"/>
      <c r="AA9" s="36"/>
      <c r="AB9" s="37"/>
      <c r="AC9" s="34"/>
      <c r="AD9" s="34"/>
      <c r="AE9" s="34"/>
      <c r="AF9" s="34"/>
      <c r="AG9" s="34"/>
      <c r="AH9" s="34"/>
      <c r="AI9" s="34"/>
    </row>
    <row r="10" spans="1:35" ht="12.75" customHeight="1">
      <c r="A10" s="40" t="s">
        <v>47</v>
      </c>
      <c r="B10" s="40"/>
      <c r="C10" s="43"/>
      <c r="D10" s="42"/>
      <c r="E10" s="42"/>
      <c r="F10" s="42"/>
      <c r="G10" s="35"/>
      <c r="H10" s="35"/>
      <c r="I10" s="35"/>
      <c r="J10" s="35"/>
      <c r="K10" s="35"/>
      <c r="L10" s="35"/>
      <c r="M10" s="35"/>
      <c r="N10" s="35"/>
      <c r="O10" s="34"/>
      <c r="P10" s="34"/>
      <c r="Q10" s="34"/>
      <c r="R10" s="34"/>
      <c r="S10" s="34"/>
      <c r="T10" s="34"/>
      <c r="U10" s="34"/>
      <c r="V10" s="34"/>
      <c r="W10" s="34"/>
      <c r="X10" s="34"/>
      <c r="Y10" s="34"/>
      <c r="Z10" s="34"/>
      <c r="AA10" s="36"/>
      <c r="AB10" s="37"/>
      <c r="AC10" s="34"/>
      <c r="AD10" s="34"/>
      <c r="AE10" s="34"/>
      <c r="AF10" s="34"/>
      <c r="AG10" s="34"/>
      <c r="AH10" s="34"/>
      <c r="AI10" s="34"/>
    </row>
    <row r="11" spans="1:35" ht="12.75" customHeight="1">
      <c r="A11" s="40" t="s">
        <v>48</v>
      </c>
      <c r="B11" s="40"/>
      <c r="C11" s="568">
        <f>O144</f>
        <v>0</v>
      </c>
      <c r="D11" s="567"/>
      <c r="E11" s="567"/>
      <c r="F11" s="541"/>
      <c r="G11" s="35"/>
      <c r="H11" s="35"/>
      <c r="I11" s="35"/>
      <c r="J11" s="35"/>
      <c r="K11" s="35"/>
      <c r="L11" s="35"/>
      <c r="M11" s="35"/>
      <c r="N11" s="35"/>
      <c r="O11" s="34"/>
      <c r="P11" s="34"/>
      <c r="Q11" s="34"/>
      <c r="R11" s="34"/>
      <c r="S11" s="34"/>
      <c r="T11" s="34"/>
      <c r="U11" s="34"/>
      <c r="V11" s="34"/>
      <c r="W11" s="34"/>
      <c r="X11" s="34"/>
      <c r="Y11" s="34"/>
      <c r="Z11" s="34"/>
      <c r="AA11" s="36"/>
      <c r="AB11" s="37"/>
      <c r="AC11" s="34"/>
      <c r="AD11" s="34"/>
      <c r="AE11" s="34"/>
      <c r="AF11" s="34"/>
      <c r="AG11" s="34"/>
      <c r="AH11" s="34"/>
      <c r="AI11" s="34"/>
    </row>
    <row r="12" spans="1:35" ht="12.75" customHeight="1">
      <c r="A12" s="34"/>
      <c r="B12" s="38"/>
      <c r="C12" s="38"/>
      <c r="D12" s="38"/>
      <c r="E12" s="38"/>
      <c r="F12" s="39"/>
      <c r="G12" s="2"/>
      <c r="H12" s="2"/>
      <c r="I12" s="2"/>
      <c r="J12" s="2"/>
      <c r="K12" s="2"/>
      <c r="L12" s="2"/>
      <c r="M12" s="2"/>
      <c r="N12" s="2"/>
      <c r="O12" s="2"/>
      <c r="P12" s="2"/>
      <c r="Q12" s="2"/>
      <c r="R12" s="2"/>
      <c r="S12" s="2"/>
      <c r="T12" s="2"/>
      <c r="U12" s="2"/>
      <c r="V12" s="2"/>
      <c r="W12" s="2"/>
      <c r="X12" s="2"/>
      <c r="Y12" s="2"/>
      <c r="Z12" s="2"/>
      <c r="AA12" s="5"/>
      <c r="AB12" s="6"/>
      <c r="AC12" s="2"/>
      <c r="AD12" s="2"/>
      <c r="AE12" s="2"/>
      <c r="AF12" s="2"/>
      <c r="AG12" s="2"/>
      <c r="AH12" s="2"/>
      <c r="AI12" s="2"/>
    </row>
    <row r="13" spans="1:35" ht="16" customHeight="1">
      <c r="A13" s="33" t="s">
        <v>49</v>
      </c>
      <c r="B13" s="38"/>
      <c r="C13" s="38"/>
      <c r="D13" s="38"/>
      <c r="E13" s="38"/>
      <c r="F13" s="39"/>
      <c r="G13" s="2"/>
      <c r="H13" s="2"/>
      <c r="I13" s="2"/>
      <c r="J13" s="2"/>
      <c r="K13" s="2"/>
      <c r="L13" s="2"/>
      <c r="M13" s="2"/>
      <c r="N13" s="2"/>
      <c r="O13" s="2"/>
      <c r="P13" s="2"/>
      <c r="Q13" s="2"/>
      <c r="R13" s="2"/>
      <c r="S13" s="2"/>
      <c r="T13" s="2"/>
      <c r="U13" s="2"/>
      <c r="V13" s="2"/>
      <c r="W13" s="2"/>
      <c r="X13" s="2"/>
      <c r="Y13" s="2"/>
      <c r="Z13" s="2"/>
      <c r="AA13" s="5"/>
      <c r="AB13" s="6"/>
      <c r="AC13" s="2"/>
      <c r="AD13" s="2"/>
      <c r="AE13" s="2"/>
      <c r="AF13" s="2"/>
      <c r="AG13" s="2"/>
      <c r="AH13" s="2"/>
      <c r="AI13" s="2"/>
    </row>
    <row r="14" spans="1:35" ht="12.75" customHeight="1">
      <c r="A14" s="34"/>
      <c r="B14" s="39"/>
      <c r="C14" s="34"/>
      <c r="D14" s="44"/>
      <c r="E14" s="38"/>
      <c r="F14" s="39"/>
      <c r="G14" s="2"/>
      <c r="H14" s="2"/>
      <c r="I14" s="2"/>
      <c r="J14" s="2"/>
      <c r="K14" s="2"/>
      <c r="L14" s="2"/>
      <c r="M14" s="2"/>
      <c r="N14" s="2"/>
      <c r="O14" s="2"/>
      <c r="P14" s="2"/>
      <c r="Q14" s="2"/>
      <c r="R14" s="2"/>
      <c r="S14" s="2"/>
      <c r="T14" s="2"/>
      <c r="U14" s="2"/>
      <c r="V14" s="2"/>
      <c r="W14" s="2"/>
      <c r="X14" s="2"/>
      <c r="Y14" s="2"/>
      <c r="Z14" s="2"/>
      <c r="AA14" s="5"/>
      <c r="AB14" s="6"/>
      <c r="AC14" s="2"/>
      <c r="AD14" s="2"/>
      <c r="AE14" s="2"/>
      <c r="AF14" s="2"/>
      <c r="AG14" s="2"/>
      <c r="AH14" s="2"/>
      <c r="AI14" s="2"/>
    </row>
    <row r="15" spans="1:35" ht="12.75" customHeight="1">
      <c r="A15" s="45"/>
      <c r="B15" s="46" t="s">
        <v>50</v>
      </c>
      <c r="C15" s="47"/>
      <c r="D15" s="44"/>
      <c r="E15" s="38"/>
      <c r="F15" s="39"/>
      <c r="G15" s="2"/>
      <c r="H15" s="2"/>
      <c r="I15" s="2"/>
      <c r="J15" s="2"/>
      <c r="K15" s="2"/>
      <c r="L15" s="2"/>
      <c r="M15" s="2"/>
      <c r="N15" s="2"/>
      <c r="O15" s="2"/>
      <c r="P15" s="2"/>
      <c r="Q15" s="2"/>
      <c r="R15" s="2"/>
      <c r="S15" s="2"/>
      <c r="T15" s="2"/>
      <c r="U15" s="2"/>
      <c r="V15" s="2"/>
      <c r="W15" s="2"/>
      <c r="X15" s="2"/>
      <c r="Y15" s="2"/>
      <c r="Z15" s="2"/>
      <c r="AA15" s="5"/>
      <c r="AB15" s="6"/>
      <c r="AC15" s="2"/>
      <c r="AD15" s="2"/>
      <c r="AE15" s="2"/>
      <c r="AF15" s="2"/>
      <c r="AG15" s="2"/>
      <c r="AH15" s="2"/>
      <c r="AI15" s="2"/>
    </row>
    <row r="16" spans="1:35" ht="12.75" customHeight="1">
      <c r="A16" s="48">
        <v>1</v>
      </c>
      <c r="B16" s="49" t="s">
        <v>51</v>
      </c>
      <c r="C16" s="40"/>
      <c r="D16" s="44"/>
      <c r="E16" s="38"/>
      <c r="F16" s="39"/>
      <c r="G16" s="2"/>
      <c r="H16" s="2"/>
      <c r="I16" s="2"/>
      <c r="J16" s="2"/>
      <c r="K16" s="2"/>
      <c r="L16" s="2"/>
      <c r="M16" s="2"/>
      <c r="N16" s="2"/>
      <c r="O16" s="2"/>
      <c r="P16" s="2"/>
      <c r="Q16" s="2"/>
      <c r="R16" s="2"/>
      <c r="S16" s="2"/>
      <c r="T16" s="2"/>
      <c r="U16" s="2"/>
      <c r="V16" s="2"/>
      <c r="W16" s="2"/>
      <c r="X16" s="2"/>
      <c r="Y16" s="2"/>
      <c r="Z16" s="2"/>
      <c r="AA16" s="5"/>
      <c r="AB16" s="6"/>
      <c r="AC16" s="2"/>
      <c r="AD16" s="2"/>
      <c r="AE16" s="2"/>
      <c r="AF16" s="2"/>
      <c r="AG16" s="2"/>
      <c r="AH16" s="2"/>
      <c r="AI16" s="2"/>
    </row>
    <row r="17" spans="1:35" ht="12.75" customHeight="1">
      <c r="A17" s="48">
        <v>2</v>
      </c>
      <c r="B17" s="49" t="s">
        <v>51</v>
      </c>
      <c r="C17" s="40"/>
      <c r="D17" s="44"/>
      <c r="E17" s="38"/>
      <c r="F17" s="39"/>
      <c r="G17" s="2"/>
      <c r="H17" s="2"/>
      <c r="I17" s="2"/>
      <c r="J17" s="2"/>
      <c r="K17" s="2"/>
      <c r="L17" s="2"/>
      <c r="M17" s="2"/>
      <c r="N17" s="2"/>
      <c r="O17" s="2"/>
      <c r="P17" s="2"/>
      <c r="Q17" s="2"/>
      <c r="R17" s="2"/>
      <c r="S17" s="2"/>
      <c r="T17" s="2"/>
      <c r="U17" s="2"/>
      <c r="V17" s="2"/>
      <c r="W17" s="2"/>
      <c r="X17" s="2"/>
      <c r="Y17" s="2"/>
      <c r="Z17" s="2"/>
      <c r="AA17" s="5"/>
      <c r="AB17" s="6"/>
      <c r="AC17" s="2"/>
      <c r="AD17" s="2"/>
      <c r="AE17" s="2"/>
      <c r="AF17" s="2"/>
      <c r="AG17" s="2"/>
      <c r="AH17" s="2"/>
      <c r="AI17" s="2"/>
    </row>
    <row r="18" spans="1:35" ht="12.75" customHeight="1">
      <c r="A18" s="48">
        <v>3</v>
      </c>
      <c r="B18" s="49" t="s">
        <v>51</v>
      </c>
      <c r="C18" s="40"/>
      <c r="D18" s="44"/>
      <c r="E18" s="38"/>
      <c r="F18" s="39"/>
      <c r="G18" s="2"/>
      <c r="H18" s="2"/>
      <c r="I18" s="2"/>
      <c r="J18" s="2"/>
      <c r="K18" s="2"/>
      <c r="L18" s="2"/>
      <c r="M18" s="2"/>
      <c r="N18" s="2"/>
      <c r="O18" s="2"/>
      <c r="P18" s="2"/>
      <c r="Q18" s="2"/>
      <c r="R18" s="2"/>
      <c r="S18" s="2"/>
      <c r="T18" s="2"/>
      <c r="U18" s="2"/>
      <c r="V18" s="2"/>
      <c r="W18" s="2"/>
      <c r="X18" s="2"/>
      <c r="Y18" s="2"/>
      <c r="Z18" s="2"/>
      <c r="AA18" s="5"/>
      <c r="AB18" s="6"/>
      <c r="AC18" s="2"/>
      <c r="AD18" s="2"/>
      <c r="AE18" s="2"/>
      <c r="AF18" s="2"/>
      <c r="AG18" s="2"/>
      <c r="AH18" s="2"/>
      <c r="AI18" s="2"/>
    </row>
    <row r="19" spans="1:35" ht="12.75" customHeight="1">
      <c r="A19" s="50">
        <v>4</v>
      </c>
      <c r="B19" s="49" t="s">
        <v>51</v>
      </c>
      <c r="C19" s="40"/>
      <c r="D19" s="44"/>
      <c r="E19" s="38"/>
      <c r="F19" s="39"/>
      <c r="G19" s="2"/>
      <c r="H19" s="2"/>
      <c r="I19" s="2"/>
      <c r="J19" s="2"/>
      <c r="K19" s="2"/>
      <c r="L19" s="2"/>
      <c r="M19" s="2"/>
      <c r="N19" s="2"/>
      <c r="O19" s="2"/>
      <c r="P19" s="2"/>
      <c r="Q19" s="2"/>
      <c r="R19" s="2"/>
      <c r="S19" s="2"/>
      <c r="T19" s="2"/>
      <c r="U19" s="2"/>
      <c r="V19" s="2"/>
      <c r="W19" s="2"/>
      <c r="X19" s="2"/>
      <c r="Y19" s="2"/>
      <c r="Z19" s="2"/>
      <c r="AA19" s="5"/>
      <c r="AB19" s="6"/>
      <c r="AC19" s="2"/>
      <c r="AD19" s="2"/>
      <c r="AE19" s="2"/>
      <c r="AF19" s="2"/>
      <c r="AG19" s="2"/>
      <c r="AH19" s="2"/>
      <c r="AI19" s="2"/>
    </row>
    <row r="20" spans="1:35" ht="12.75" customHeight="1">
      <c r="A20" s="51">
        <v>5</v>
      </c>
      <c r="B20" s="52" t="s">
        <v>51</v>
      </c>
      <c r="C20" s="40"/>
      <c r="D20" s="44"/>
      <c r="E20" s="38"/>
      <c r="F20" s="39"/>
      <c r="G20" s="2"/>
      <c r="H20" s="2"/>
      <c r="I20" s="2"/>
      <c r="J20" s="2"/>
      <c r="K20" s="2"/>
      <c r="L20" s="2"/>
      <c r="M20" s="2"/>
      <c r="N20" s="2"/>
      <c r="O20" s="2"/>
      <c r="P20" s="2"/>
      <c r="Q20" s="2"/>
      <c r="R20" s="2"/>
      <c r="S20" s="2"/>
      <c r="T20" s="2"/>
      <c r="U20" s="2"/>
      <c r="V20" s="2"/>
      <c r="W20" s="2"/>
      <c r="X20" s="2"/>
      <c r="Y20" s="2"/>
      <c r="Z20" s="2"/>
      <c r="AA20" s="5"/>
      <c r="AB20" s="6"/>
      <c r="AC20" s="2"/>
      <c r="AD20" s="2"/>
      <c r="AE20" s="2"/>
      <c r="AF20" s="2"/>
      <c r="AG20" s="2"/>
      <c r="AH20" s="2"/>
      <c r="AI20" s="2"/>
    </row>
    <row r="21" spans="1:35" ht="21.75" customHeight="1">
      <c r="A21" s="34"/>
      <c r="B21" s="39"/>
      <c r="C21" s="34"/>
      <c r="D21" s="44"/>
      <c r="E21" s="38"/>
      <c r="F21" s="39"/>
      <c r="G21" s="2"/>
      <c r="H21" s="2"/>
      <c r="I21" s="2"/>
      <c r="J21" s="2"/>
      <c r="K21" s="2"/>
      <c r="L21" s="2"/>
      <c r="M21" s="2"/>
      <c r="N21" s="2"/>
      <c r="O21" s="2"/>
      <c r="P21" s="2"/>
      <c r="Q21" s="2"/>
      <c r="R21" s="2"/>
      <c r="S21" s="2"/>
      <c r="T21" s="2"/>
      <c r="U21" s="2"/>
      <c r="V21" s="2"/>
      <c r="W21" s="2"/>
      <c r="X21" s="2"/>
      <c r="Y21" s="2"/>
      <c r="Z21" s="2"/>
      <c r="AA21" s="5"/>
      <c r="AB21" s="6"/>
      <c r="AC21" s="2"/>
      <c r="AD21" s="2"/>
      <c r="AE21" s="2"/>
      <c r="AF21" s="2"/>
      <c r="AG21" s="2"/>
      <c r="AH21" s="2"/>
      <c r="AI21" s="2"/>
    </row>
    <row r="22" spans="1:35" ht="18" customHeight="1">
      <c r="A22" s="33" t="s">
        <v>52</v>
      </c>
      <c r="B22" s="38"/>
      <c r="C22" s="38"/>
      <c r="D22" s="38"/>
      <c r="E22" s="38"/>
      <c r="F22" s="39"/>
      <c r="G22" s="2"/>
      <c r="H22" s="2"/>
      <c r="I22" s="2"/>
      <c r="J22" s="2"/>
      <c r="K22" s="2"/>
      <c r="L22" s="2"/>
      <c r="M22" s="2"/>
      <c r="N22" s="2"/>
      <c r="O22" s="2"/>
      <c r="P22" s="2"/>
      <c r="Q22" s="2"/>
      <c r="R22" s="2"/>
      <c r="S22" s="2"/>
      <c r="T22" s="2"/>
      <c r="U22" s="2"/>
      <c r="V22" s="2"/>
      <c r="W22" s="2"/>
      <c r="X22" s="2"/>
      <c r="Y22" s="2"/>
      <c r="Z22" s="2"/>
      <c r="AA22" s="5"/>
      <c r="AB22" s="6"/>
      <c r="AC22" s="2"/>
      <c r="AD22" s="2"/>
      <c r="AE22" s="2"/>
      <c r="AF22" s="2"/>
      <c r="AG22" s="2"/>
      <c r="AH22" s="2"/>
      <c r="AI22" s="2"/>
    </row>
    <row r="23" spans="1:35"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5"/>
      <c r="AB23" s="6"/>
      <c r="AC23" s="2"/>
      <c r="AD23" s="2"/>
      <c r="AE23" s="2"/>
      <c r="AF23" s="2"/>
      <c r="AG23" s="2"/>
      <c r="AH23" s="2"/>
      <c r="AI23" s="2"/>
    </row>
    <row r="24" spans="1:35" ht="23.25" customHeight="1">
      <c r="A24" s="53" t="s">
        <v>53</v>
      </c>
      <c r="B24" s="54" t="s">
        <v>54</v>
      </c>
      <c r="C24" s="55"/>
      <c r="D24" s="55"/>
      <c r="E24" s="55"/>
      <c r="F24" s="469" t="s">
        <v>55</v>
      </c>
      <c r="G24" s="470"/>
      <c r="H24" s="56"/>
      <c r="I24" s="57" t="s">
        <v>56</v>
      </c>
      <c r="J24" s="56"/>
      <c r="K24" s="56"/>
      <c r="L24" s="481" t="s">
        <v>57</v>
      </c>
      <c r="M24" s="482"/>
      <c r="N24" s="58"/>
      <c r="O24" s="59"/>
      <c r="P24" s="60"/>
      <c r="Q24" s="61"/>
      <c r="R24" s="61"/>
      <c r="S24" s="60"/>
      <c r="T24" s="60"/>
      <c r="U24" s="60"/>
      <c r="V24" s="60"/>
      <c r="W24" s="60"/>
      <c r="X24" s="60"/>
      <c r="Y24" s="60"/>
      <c r="Z24" s="60"/>
      <c r="AA24" s="62"/>
      <c r="AB24" s="63"/>
      <c r="AC24" s="60"/>
      <c r="AD24" s="60"/>
      <c r="AE24" s="60"/>
      <c r="AF24" s="60"/>
      <c r="AG24" s="60"/>
      <c r="AH24" s="60"/>
      <c r="AI24" s="60"/>
    </row>
    <row r="25" spans="1:35" ht="21" customHeight="1">
      <c r="A25" s="64"/>
      <c r="B25" s="65" t="s">
        <v>58</v>
      </c>
      <c r="C25" s="66" t="s">
        <v>59</v>
      </c>
      <c r="D25" s="67" t="s">
        <v>60</v>
      </c>
      <c r="E25" s="68" t="s">
        <v>61</v>
      </c>
      <c r="F25" s="471" t="s">
        <v>62</v>
      </c>
      <c r="G25" s="472" t="s">
        <v>63</v>
      </c>
      <c r="H25" s="68"/>
      <c r="I25" s="69" t="s">
        <v>62</v>
      </c>
      <c r="J25" s="68" t="s">
        <v>63</v>
      </c>
      <c r="K25" s="68"/>
      <c r="L25" s="471" t="s">
        <v>62</v>
      </c>
      <c r="M25" s="483" t="s">
        <v>63</v>
      </c>
      <c r="N25" s="70"/>
      <c r="O25" s="71"/>
      <c r="P25" s="64"/>
      <c r="Q25" s="61"/>
      <c r="R25" s="61"/>
      <c r="S25" s="64"/>
      <c r="T25" s="64"/>
      <c r="U25" s="64"/>
      <c r="V25" s="64"/>
      <c r="W25" s="64"/>
      <c r="X25" s="64"/>
      <c r="Y25" s="64"/>
      <c r="Z25" s="64"/>
      <c r="AA25" s="72"/>
      <c r="AB25" s="73"/>
      <c r="AC25" s="64"/>
      <c r="AD25" s="64"/>
      <c r="AE25" s="64"/>
      <c r="AF25" s="64"/>
      <c r="AG25" s="64"/>
      <c r="AH25" s="64"/>
      <c r="AI25" s="64"/>
    </row>
    <row r="26" spans="1:35" ht="15" customHeight="1">
      <c r="A26" s="60"/>
      <c r="B26" s="74" t="s">
        <v>64</v>
      </c>
      <c r="C26" s="75"/>
      <c r="D26" s="76"/>
      <c r="E26" s="77"/>
      <c r="F26" s="473"/>
      <c r="G26" s="474"/>
      <c r="H26" s="79"/>
      <c r="I26" s="78"/>
      <c r="J26" s="77"/>
      <c r="K26" s="79"/>
      <c r="L26" s="473"/>
      <c r="M26" s="474"/>
      <c r="N26" s="80"/>
      <c r="O26" s="81"/>
      <c r="P26" s="60"/>
      <c r="Q26" s="61"/>
      <c r="R26" s="61"/>
      <c r="S26" s="60"/>
      <c r="T26" s="60"/>
      <c r="U26" s="60"/>
      <c r="V26" s="60"/>
      <c r="W26" s="60"/>
      <c r="X26" s="60"/>
      <c r="Y26" s="60"/>
      <c r="Z26" s="60"/>
      <c r="AA26" s="62"/>
      <c r="AB26" s="63"/>
      <c r="AC26" s="60"/>
      <c r="AD26" s="60"/>
      <c r="AE26" s="60"/>
      <c r="AF26" s="60"/>
      <c r="AG26" s="60"/>
      <c r="AH26" s="60"/>
      <c r="AI26" s="60"/>
    </row>
    <row r="27" spans="1:35" ht="15" customHeight="1">
      <c r="A27" s="60"/>
      <c r="B27" s="82" t="s">
        <v>65</v>
      </c>
      <c r="C27" s="83" t="s">
        <v>26</v>
      </c>
      <c r="D27" s="84"/>
      <c r="E27" s="85"/>
      <c r="F27" s="475"/>
      <c r="G27" s="476">
        <f t="shared" ref="G27:G30" si="0">IF($E27="",0,$E27)*F27*IF(OR($C27="Loonkosten + 50% directe opslagsystematiek"),1.5,1)</f>
        <v>0</v>
      </c>
      <c r="H27" s="79"/>
      <c r="I27" s="86"/>
      <c r="J27" s="87">
        <f t="shared" ref="J27:J30" si="1">IF($E27="",0,$E27)*I27*IF(OR($C27="Loonkosten + 50% directe opslagsystematiek"),1.5,1)</f>
        <v>0</v>
      </c>
      <c r="K27" s="79"/>
      <c r="L27" s="475"/>
      <c r="M27" s="476">
        <f t="shared" ref="M27:M30" si="2">IF($E27="",0,$E27)*L27*IF(OR($C27="Loonkosten + 50% directe opslagsystematiek"),1.5,1)</f>
        <v>0</v>
      </c>
      <c r="N27" s="80"/>
      <c r="O27" s="81"/>
      <c r="P27" s="60"/>
      <c r="Q27" s="61"/>
      <c r="R27" s="61"/>
      <c r="S27" s="60"/>
      <c r="T27" s="60"/>
      <c r="U27" s="60"/>
      <c r="V27" s="60"/>
      <c r="W27" s="60"/>
      <c r="X27" s="60"/>
      <c r="Y27" s="60"/>
      <c r="Z27" s="60"/>
      <c r="AA27" s="62"/>
      <c r="AB27" s="63"/>
      <c r="AC27" s="60"/>
      <c r="AD27" s="60"/>
      <c r="AE27" s="60"/>
      <c r="AF27" s="60"/>
      <c r="AG27" s="60"/>
      <c r="AH27" s="60"/>
      <c r="AI27" s="60"/>
    </row>
    <row r="28" spans="1:35" ht="15" customHeight="1">
      <c r="A28" s="60"/>
      <c r="B28" s="82" t="s">
        <v>65</v>
      </c>
      <c r="C28" s="83"/>
      <c r="D28" s="84"/>
      <c r="E28" s="85"/>
      <c r="F28" s="475"/>
      <c r="G28" s="476">
        <f t="shared" si="0"/>
        <v>0</v>
      </c>
      <c r="H28" s="79"/>
      <c r="I28" s="86"/>
      <c r="J28" s="87">
        <f t="shared" si="1"/>
        <v>0</v>
      </c>
      <c r="K28" s="79"/>
      <c r="L28" s="475"/>
      <c r="M28" s="476">
        <f t="shared" si="2"/>
        <v>0</v>
      </c>
      <c r="N28" s="80"/>
      <c r="O28" s="81"/>
      <c r="P28" s="60"/>
      <c r="Q28" s="61"/>
      <c r="R28" s="61"/>
      <c r="S28" s="60"/>
      <c r="T28" s="60"/>
      <c r="U28" s="60"/>
      <c r="V28" s="60"/>
      <c r="W28" s="60"/>
      <c r="X28" s="60"/>
      <c r="Y28" s="60"/>
      <c r="Z28" s="60"/>
      <c r="AA28" s="62"/>
      <c r="AB28" s="63"/>
      <c r="AC28" s="60"/>
      <c r="AD28" s="60"/>
      <c r="AE28" s="60"/>
      <c r="AF28" s="60"/>
      <c r="AG28" s="60"/>
      <c r="AH28" s="60"/>
      <c r="AI28" s="60"/>
    </row>
    <row r="29" spans="1:35" ht="15" customHeight="1">
      <c r="A29" s="60"/>
      <c r="B29" s="82" t="s">
        <v>65</v>
      </c>
      <c r="C29" s="83"/>
      <c r="D29" s="88"/>
      <c r="E29" s="85"/>
      <c r="F29" s="477"/>
      <c r="G29" s="476">
        <f t="shared" si="0"/>
        <v>0</v>
      </c>
      <c r="H29" s="79"/>
      <c r="I29" s="89"/>
      <c r="J29" s="87">
        <f t="shared" si="1"/>
        <v>0</v>
      </c>
      <c r="K29" s="79"/>
      <c r="L29" s="477"/>
      <c r="M29" s="476">
        <f t="shared" si="2"/>
        <v>0</v>
      </c>
      <c r="N29" s="80"/>
      <c r="O29" s="81"/>
      <c r="P29" s="60"/>
      <c r="Q29" s="61"/>
      <c r="R29" s="61"/>
      <c r="S29" s="60"/>
      <c r="T29" s="60"/>
      <c r="U29" s="60"/>
      <c r="V29" s="60"/>
      <c r="W29" s="60"/>
      <c r="X29" s="60"/>
      <c r="Y29" s="60"/>
      <c r="Z29" s="60"/>
      <c r="AA29" s="62"/>
      <c r="AB29" s="63"/>
      <c r="AC29" s="60"/>
      <c r="AD29" s="60"/>
      <c r="AE29" s="60"/>
      <c r="AF29" s="60"/>
      <c r="AG29" s="60"/>
      <c r="AH29" s="60"/>
      <c r="AI29" s="60"/>
    </row>
    <row r="30" spans="1:35" ht="15" customHeight="1">
      <c r="A30" s="60"/>
      <c r="B30" s="82" t="s">
        <v>65</v>
      </c>
      <c r="C30" s="83"/>
      <c r="D30" s="88"/>
      <c r="E30" s="85"/>
      <c r="F30" s="477"/>
      <c r="G30" s="476">
        <f t="shared" si="0"/>
        <v>0</v>
      </c>
      <c r="H30" s="79"/>
      <c r="I30" s="89"/>
      <c r="J30" s="87">
        <f t="shared" si="1"/>
        <v>0</v>
      </c>
      <c r="K30" s="79"/>
      <c r="L30" s="477"/>
      <c r="M30" s="476">
        <f t="shared" si="2"/>
        <v>0</v>
      </c>
      <c r="N30" s="80"/>
      <c r="O30" s="81"/>
      <c r="P30" s="60"/>
      <c r="Q30" s="61"/>
      <c r="R30" s="61"/>
      <c r="S30" s="60"/>
      <c r="T30" s="60"/>
      <c r="U30" s="60"/>
      <c r="V30" s="60"/>
      <c r="W30" s="60"/>
      <c r="X30" s="60"/>
      <c r="Y30" s="60"/>
      <c r="Z30" s="60"/>
      <c r="AA30" s="62"/>
      <c r="AB30" s="63"/>
      <c r="AC30" s="60"/>
      <c r="AD30" s="60"/>
      <c r="AE30" s="60"/>
      <c r="AF30" s="60"/>
      <c r="AG30" s="60"/>
      <c r="AH30" s="60"/>
      <c r="AI30" s="60"/>
    </row>
    <row r="31" spans="1:35" ht="15" customHeight="1">
      <c r="A31" s="60"/>
      <c r="B31" s="90" t="s">
        <v>66</v>
      </c>
      <c r="C31" s="75"/>
      <c r="D31" s="75"/>
      <c r="E31" s="77"/>
      <c r="F31" s="478"/>
      <c r="G31" s="474"/>
      <c r="H31" s="79"/>
      <c r="I31" s="91"/>
      <c r="J31" s="77"/>
      <c r="K31" s="79"/>
      <c r="L31" s="478"/>
      <c r="M31" s="474"/>
      <c r="N31" s="80"/>
      <c r="O31" s="81"/>
      <c r="P31" s="60"/>
      <c r="Q31" s="61"/>
      <c r="R31" s="61"/>
      <c r="S31" s="60"/>
      <c r="T31" s="60"/>
      <c r="U31" s="60"/>
      <c r="V31" s="60"/>
      <c r="W31" s="60"/>
      <c r="X31" s="60"/>
      <c r="Y31" s="60"/>
      <c r="Z31" s="60"/>
      <c r="AA31" s="62"/>
      <c r="AB31" s="63"/>
      <c r="AC31" s="60"/>
      <c r="AD31" s="60"/>
      <c r="AE31" s="60"/>
      <c r="AF31" s="60"/>
      <c r="AG31" s="60"/>
      <c r="AH31" s="60"/>
      <c r="AI31" s="60"/>
    </row>
    <row r="32" spans="1:35" ht="15" customHeight="1">
      <c r="A32" s="60"/>
      <c r="B32" s="92" t="s">
        <v>67</v>
      </c>
      <c r="C32" s="83" t="s">
        <v>26</v>
      </c>
      <c r="D32" s="88"/>
      <c r="E32" s="85"/>
      <c r="F32" s="477"/>
      <c r="G32" s="476">
        <f t="shared" ref="G32:G35" si="3">IF($E32="",0,$E32)*F32*IF(OR($C32="Loonkosten + 50% directe opslagsystematiek"),1.5,1)</f>
        <v>0</v>
      </c>
      <c r="H32" s="79"/>
      <c r="I32" s="89"/>
      <c r="J32" s="87">
        <f t="shared" ref="J32:J35" si="4">IF($E32="",0,$E32)*I32*IF(OR($C32="Loonkosten + 50% directe opslagsystematiek"),1.5,1)</f>
        <v>0</v>
      </c>
      <c r="K32" s="79"/>
      <c r="L32" s="477"/>
      <c r="M32" s="476">
        <f t="shared" ref="M32:M35" si="5">IF($E32="",0,$E32)*L32*IF(OR($C32="Loonkosten + 50% directe opslagsystematiek"),1.5,1)</f>
        <v>0</v>
      </c>
      <c r="N32" s="80"/>
      <c r="O32" s="81"/>
      <c r="P32" s="60"/>
      <c r="Q32" s="61"/>
      <c r="R32" s="61"/>
      <c r="S32" s="60"/>
      <c r="T32" s="60"/>
      <c r="U32" s="60"/>
      <c r="V32" s="60"/>
      <c r="W32" s="60"/>
      <c r="X32" s="60"/>
      <c r="Y32" s="60"/>
      <c r="Z32" s="60"/>
      <c r="AA32" s="62"/>
      <c r="AB32" s="63"/>
      <c r="AC32" s="60"/>
      <c r="AD32" s="60"/>
      <c r="AE32" s="60"/>
      <c r="AF32" s="60"/>
      <c r="AG32" s="60"/>
      <c r="AH32" s="60"/>
      <c r="AI32" s="60"/>
    </row>
    <row r="33" spans="1:35" ht="15" customHeight="1">
      <c r="A33" s="60"/>
      <c r="B33" s="92" t="s">
        <v>67</v>
      </c>
      <c r="C33" s="83"/>
      <c r="D33" s="88"/>
      <c r="E33" s="85" t="str">
        <f t="shared" ref="E33:E36" si="6">IF(C33="Vastuurtarief",60,"")</f>
        <v/>
      </c>
      <c r="F33" s="477"/>
      <c r="G33" s="476">
        <f t="shared" si="3"/>
        <v>0</v>
      </c>
      <c r="H33" s="79"/>
      <c r="I33" s="89"/>
      <c r="J33" s="87">
        <f t="shared" si="4"/>
        <v>0</v>
      </c>
      <c r="K33" s="79"/>
      <c r="L33" s="477"/>
      <c r="M33" s="476">
        <f t="shared" si="5"/>
        <v>0</v>
      </c>
      <c r="N33" s="80"/>
      <c r="O33" s="81"/>
      <c r="P33" s="60"/>
      <c r="Q33" s="61"/>
      <c r="R33" s="61"/>
      <c r="S33" s="60"/>
      <c r="T33" s="60"/>
      <c r="U33" s="60"/>
      <c r="V33" s="60"/>
      <c r="W33" s="60"/>
      <c r="X33" s="60"/>
      <c r="Y33" s="60"/>
      <c r="Z33" s="60"/>
      <c r="AA33" s="62"/>
      <c r="AB33" s="63"/>
      <c r="AC33" s="60"/>
      <c r="AD33" s="60"/>
      <c r="AE33" s="60"/>
      <c r="AF33" s="60"/>
      <c r="AG33" s="60"/>
      <c r="AH33" s="60"/>
      <c r="AI33" s="60"/>
    </row>
    <row r="34" spans="1:35" ht="15" customHeight="1">
      <c r="A34" s="60"/>
      <c r="B34" s="92" t="s">
        <v>67</v>
      </c>
      <c r="C34" s="83"/>
      <c r="D34" s="88"/>
      <c r="E34" s="85" t="str">
        <f t="shared" si="6"/>
        <v/>
      </c>
      <c r="F34" s="477"/>
      <c r="G34" s="476">
        <f t="shared" si="3"/>
        <v>0</v>
      </c>
      <c r="H34" s="79"/>
      <c r="I34" s="89"/>
      <c r="J34" s="87">
        <f t="shared" si="4"/>
        <v>0</v>
      </c>
      <c r="K34" s="79"/>
      <c r="L34" s="477"/>
      <c r="M34" s="476">
        <f t="shared" si="5"/>
        <v>0</v>
      </c>
      <c r="N34" s="80"/>
      <c r="O34" s="81"/>
      <c r="P34" s="60"/>
      <c r="Q34" s="61"/>
      <c r="R34" s="61"/>
      <c r="S34" s="60"/>
      <c r="T34" s="60"/>
      <c r="U34" s="60"/>
      <c r="V34" s="60"/>
      <c r="W34" s="60"/>
      <c r="X34" s="60"/>
      <c r="Y34" s="60"/>
      <c r="Z34" s="60"/>
      <c r="AA34" s="62"/>
      <c r="AB34" s="63"/>
      <c r="AC34" s="60"/>
      <c r="AD34" s="60"/>
      <c r="AE34" s="60"/>
      <c r="AF34" s="60"/>
      <c r="AG34" s="60"/>
      <c r="AH34" s="60"/>
      <c r="AI34" s="60"/>
    </row>
    <row r="35" spans="1:35" ht="15" customHeight="1">
      <c r="A35" s="60"/>
      <c r="B35" s="92" t="s">
        <v>67</v>
      </c>
      <c r="C35" s="83"/>
      <c r="D35" s="88"/>
      <c r="E35" s="85" t="str">
        <f t="shared" si="6"/>
        <v/>
      </c>
      <c r="F35" s="477"/>
      <c r="G35" s="476">
        <f t="shared" si="3"/>
        <v>0</v>
      </c>
      <c r="H35" s="79"/>
      <c r="I35" s="89"/>
      <c r="J35" s="87">
        <f t="shared" si="4"/>
        <v>0</v>
      </c>
      <c r="K35" s="79"/>
      <c r="L35" s="477"/>
      <c r="M35" s="476">
        <f t="shared" si="5"/>
        <v>0</v>
      </c>
      <c r="N35" s="80"/>
      <c r="O35" s="81"/>
      <c r="P35" s="60"/>
      <c r="Q35" s="61"/>
      <c r="R35" s="61"/>
      <c r="S35" s="60"/>
      <c r="T35" s="60"/>
      <c r="U35" s="60"/>
      <c r="V35" s="60"/>
      <c r="W35" s="60"/>
      <c r="X35" s="60"/>
      <c r="Y35" s="60"/>
      <c r="Z35" s="60"/>
      <c r="AA35" s="62"/>
      <c r="AB35" s="63"/>
      <c r="AC35" s="60"/>
      <c r="AD35" s="60"/>
      <c r="AE35" s="60"/>
      <c r="AF35" s="60"/>
      <c r="AG35" s="60"/>
      <c r="AH35" s="60"/>
      <c r="AI35" s="60"/>
    </row>
    <row r="36" spans="1:35" ht="15" customHeight="1">
      <c r="A36" s="60"/>
      <c r="B36" s="93" t="s">
        <v>68</v>
      </c>
      <c r="C36" s="75"/>
      <c r="D36" s="75"/>
      <c r="E36" s="77" t="str">
        <f t="shared" si="6"/>
        <v/>
      </c>
      <c r="F36" s="478"/>
      <c r="G36" s="474"/>
      <c r="H36" s="79"/>
      <c r="I36" s="91"/>
      <c r="J36" s="77"/>
      <c r="K36" s="79"/>
      <c r="L36" s="478"/>
      <c r="M36" s="474"/>
      <c r="N36" s="80"/>
      <c r="O36" s="81"/>
      <c r="P36" s="60"/>
      <c r="Q36" s="61"/>
      <c r="R36" s="61"/>
      <c r="S36" s="60"/>
      <c r="T36" s="60"/>
      <c r="U36" s="60"/>
      <c r="V36" s="60"/>
      <c r="W36" s="60"/>
      <c r="X36" s="60"/>
      <c r="Y36" s="60"/>
      <c r="Z36" s="60"/>
      <c r="AA36" s="62"/>
      <c r="AB36" s="63"/>
      <c r="AC36" s="60"/>
      <c r="AD36" s="60"/>
      <c r="AE36" s="60"/>
      <c r="AF36" s="60"/>
      <c r="AG36" s="60"/>
      <c r="AH36" s="60"/>
      <c r="AI36" s="60"/>
    </row>
    <row r="37" spans="1:35" ht="15" customHeight="1">
      <c r="A37" s="60"/>
      <c r="B37" s="94" t="s">
        <v>67</v>
      </c>
      <c r="C37" s="83" t="s">
        <v>26</v>
      </c>
      <c r="D37" s="88"/>
      <c r="E37" s="85"/>
      <c r="F37" s="477"/>
      <c r="G37" s="476">
        <f t="shared" ref="G37:G40" si="7">IF($E37="",0,$E37)*F37*IF(OR($C37="Loonkosten + 50% directe opslagsystematiek"),1.5,1)</f>
        <v>0</v>
      </c>
      <c r="H37" s="79"/>
      <c r="I37" s="89"/>
      <c r="J37" s="87">
        <f t="shared" ref="J37:J40" si="8">IF($E37="",0,$E37)*I37*IF(OR($C37="Loonkosten + 50% directe opslagsystematiek"),1.5,1)</f>
        <v>0</v>
      </c>
      <c r="K37" s="79"/>
      <c r="L37" s="477"/>
      <c r="M37" s="476">
        <f t="shared" ref="M37:M40" si="9">IF($E37="",0,$E37)*L37*IF(OR($C37="Loonkosten + 50% directe opslagsystematiek"),1.5,1)</f>
        <v>0</v>
      </c>
      <c r="N37" s="80"/>
      <c r="O37" s="81"/>
      <c r="P37" s="60"/>
      <c r="Q37" s="61"/>
      <c r="R37" s="61"/>
      <c r="S37" s="60"/>
      <c r="T37" s="60"/>
      <c r="U37" s="60"/>
      <c r="V37" s="60"/>
      <c r="W37" s="60"/>
      <c r="X37" s="60"/>
      <c r="Y37" s="60"/>
      <c r="Z37" s="60"/>
      <c r="AA37" s="62"/>
      <c r="AB37" s="63"/>
      <c r="AC37" s="60"/>
      <c r="AD37" s="60"/>
      <c r="AE37" s="60"/>
      <c r="AF37" s="60"/>
      <c r="AG37" s="60"/>
      <c r="AH37" s="60"/>
      <c r="AI37" s="60"/>
    </row>
    <row r="38" spans="1:35" ht="15" customHeight="1">
      <c r="A38" s="60"/>
      <c r="B38" s="94" t="s">
        <v>67</v>
      </c>
      <c r="C38" s="83"/>
      <c r="D38" s="88"/>
      <c r="E38" s="85"/>
      <c r="F38" s="477"/>
      <c r="G38" s="476">
        <f t="shared" si="7"/>
        <v>0</v>
      </c>
      <c r="H38" s="79"/>
      <c r="I38" s="89"/>
      <c r="J38" s="87">
        <f t="shared" si="8"/>
        <v>0</v>
      </c>
      <c r="K38" s="79"/>
      <c r="L38" s="477"/>
      <c r="M38" s="476">
        <f t="shared" si="9"/>
        <v>0</v>
      </c>
      <c r="N38" s="80"/>
      <c r="O38" s="81"/>
      <c r="P38" s="60"/>
      <c r="Q38" s="61"/>
      <c r="R38" s="61"/>
      <c r="S38" s="60"/>
      <c r="T38" s="60"/>
      <c r="U38" s="60"/>
      <c r="V38" s="60"/>
      <c r="W38" s="60"/>
      <c r="X38" s="60"/>
      <c r="Y38" s="60"/>
      <c r="Z38" s="60"/>
      <c r="AA38" s="62"/>
      <c r="AB38" s="63"/>
      <c r="AC38" s="60"/>
      <c r="AD38" s="60"/>
      <c r="AE38" s="60"/>
      <c r="AF38" s="60"/>
      <c r="AG38" s="60"/>
      <c r="AH38" s="60"/>
      <c r="AI38" s="60"/>
    </row>
    <row r="39" spans="1:35" ht="15" customHeight="1">
      <c r="A39" s="60"/>
      <c r="B39" s="94" t="s">
        <v>67</v>
      </c>
      <c r="C39" s="83"/>
      <c r="D39" s="88"/>
      <c r="E39" s="85"/>
      <c r="F39" s="477"/>
      <c r="G39" s="476">
        <f t="shared" si="7"/>
        <v>0</v>
      </c>
      <c r="H39" s="79"/>
      <c r="I39" s="89"/>
      <c r="J39" s="87">
        <f t="shared" si="8"/>
        <v>0</v>
      </c>
      <c r="K39" s="79"/>
      <c r="L39" s="477"/>
      <c r="M39" s="476">
        <f t="shared" si="9"/>
        <v>0</v>
      </c>
      <c r="N39" s="80"/>
      <c r="O39" s="81"/>
      <c r="P39" s="60"/>
      <c r="Q39" s="61"/>
      <c r="R39" s="61"/>
      <c r="S39" s="60"/>
      <c r="T39" s="60"/>
      <c r="U39" s="60"/>
      <c r="V39" s="60"/>
      <c r="W39" s="60"/>
      <c r="X39" s="60"/>
      <c r="Y39" s="60"/>
      <c r="Z39" s="60"/>
      <c r="AA39" s="62"/>
      <c r="AB39" s="63"/>
      <c r="AC39" s="60"/>
      <c r="AD39" s="60"/>
      <c r="AE39" s="60"/>
      <c r="AF39" s="60"/>
      <c r="AG39" s="60"/>
      <c r="AH39" s="60"/>
      <c r="AI39" s="60"/>
    </row>
    <row r="40" spans="1:35" ht="15" customHeight="1">
      <c r="A40" s="60"/>
      <c r="B40" s="94" t="s">
        <v>67</v>
      </c>
      <c r="C40" s="83"/>
      <c r="D40" s="88"/>
      <c r="E40" s="85" t="str">
        <f>IF(C40="Vastuurtarief",60,"")</f>
        <v/>
      </c>
      <c r="F40" s="477"/>
      <c r="G40" s="476">
        <f t="shared" si="7"/>
        <v>0</v>
      </c>
      <c r="H40" s="79"/>
      <c r="I40" s="89"/>
      <c r="J40" s="87">
        <f t="shared" si="8"/>
        <v>0</v>
      </c>
      <c r="K40" s="79"/>
      <c r="L40" s="477"/>
      <c r="M40" s="476">
        <f t="shared" si="9"/>
        <v>0</v>
      </c>
      <c r="N40" s="80"/>
      <c r="O40" s="81"/>
      <c r="P40" s="60"/>
      <c r="Q40" s="61"/>
      <c r="R40" s="61"/>
      <c r="S40" s="60"/>
      <c r="T40" s="60"/>
      <c r="U40" s="60"/>
      <c r="V40" s="60"/>
      <c r="W40" s="60"/>
      <c r="X40" s="60"/>
      <c r="Y40" s="60"/>
      <c r="Z40" s="60"/>
      <c r="AA40" s="62"/>
      <c r="AB40" s="63"/>
      <c r="AC40" s="60"/>
      <c r="AD40" s="60"/>
      <c r="AE40" s="60"/>
      <c r="AF40" s="60"/>
      <c r="AG40" s="60"/>
      <c r="AH40" s="60"/>
      <c r="AI40" s="60"/>
    </row>
    <row r="41" spans="1:35" ht="15" customHeight="1">
      <c r="A41" s="60"/>
      <c r="B41" s="95" t="s">
        <v>69</v>
      </c>
      <c r="C41" s="75"/>
      <c r="D41" s="75"/>
      <c r="E41" s="77"/>
      <c r="F41" s="478"/>
      <c r="G41" s="474"/>
      <c r="H41" s="79"/>
      <c r="I41" s="91"/>
      <c r="J41" s="77"/>
      <c r="K41" s="79"/>
      <c r="L41" s="478"/>
      <c r="M41" s="474"/>
      <c r="N41" s="80"/>
      <c r="O41" s="81"/>
      <c r="P41" s="60"/>
      <c r="Q41" s="61"/>
      <c r="R41" s="61"/>
      <c r="S41" s="60"/>
      <c r="T41" s="60"/>
      <c r="U41" s="60"/>
      <c r="V41" s="60"/>
      <c r="W41" s="60"/>
      <c r="X41" s="60"/>
      <c r="Y41" s="60"/>
      <c r="Z41" s="60"/>
      <c r="AA41" s="62"/>
      <c r="AB41" s="63"/>
      <c r="AC41" s="60"/>
      <c r="AD41" s="60"/>
      <c r="AE41" s="60"/>
      <c r="AF41" s="60"/>
      <c r="AG41" s="60"/>
      <c r="AH41" s="60"/>
      <c r="AI41" s="60"/>
    </row>
    <row r="42" spans="1:35" ht="15" customHeight="1">
      <c r="A42" s="60"/>
      <c r="B42" s="96" t="s">
        <v>70</v>
      </c>
      <c r="C42" s="83" t="s">
        <v>26</v>
      </c>
      <c r="D42" s="88"/>
      <c r="E42" s="85"/>
      <c r="F42" s="477"/>
      <c r="G42" s="476">
        <f t="shared" ref="G42:G45" si="10">IF($E42="",0,$E42)*F42*IF(OR($C42="Loonkosten + 50% directe opslagsystematiek"),1.5,1)</f>
        <v>0</v>
      </c>
      <c r="H42" s="79"/>
      <c r="I42" s="89"/>
      <c r="J42" s="87">
        <f t="shared" ref="J42:J45" si="11">IF($E42="",0,$E42)*I42*IF(OR($C42="Loonkosten + 50% directe opslagsystematiek"),1.5,1)</f>
        <v>0</v>
      </c>
      <c r="K42" s="79"/>
      <c r="L42" s="477"/>
      <c r="M42" s="476">
        <f t="shared" ref="M42:M45" si="12">IF($E42="",0,$E42)*L42*IF(OR($C42="Loonkosten + 50% directe opslagsystematiek"),1.5,1)</f>
        <v>0</v>
      </c>
      <c r="N42" s="80"/>
      <c r="O42" s="81"/>
      <c r="P42" s="60"/>
      <c r="Q42" s="61"/>
      <c r="R42" s="61"/>
      <c r="S42" s="60"/>
      <c r="T42" s="60"/>
      <c r="U42" s="60"/>
      <c r="V42" s="60"/>
      <c r="W42" s="60"/>
      <c r="X42" s="60"/>
      <c r="Y42" s="60"/>
      <c r="Z42" s="60"/>
      <c r="AA42" s="62"/>
      <c r="AB42" s="63"/>
      <c r="AC42" s="60"/>
      <c r="AD42" s="60"/>
      <c r="AE42" s="60"/>
      <c r="AF42" s="60"/>
      <c r="AG42" s="60"/>
      <c r="AH42" s="60"/>
      <c r="AI42" s="60"/>
    </row>
    <row r="43" spans="1:35" ht="15" customHeight="1">
      <c r="A43" s="60"/>
      <c r="B43" s="96" t="s">
        <v>70</v>
      </c>
      <c r="C43" s="83"/>
      <c r="D43" s="88"/>
      <c r="E43" s="85"/>
      <c r="F43" s="477"/>
      <c r="G43" s="476">
        <f t="shared" si="10"/>
        <v>0</v>
      </c>
      <c r="H43" s="79"/>
      <c r="I43" s="89"/>
      <c r="J43" s="87">
        <f t="shared" si="11"/>
        <v>0</v>
      </c>
      <c r="K43" s="79"/>
      <c r="L43" s="477"/>
      <c r="M43" s="476">
        <f t="shared" si="12"/>
        <v>0</v>
      </c>
      <c r="N43" s="80"/>
      <c r="O43" s="81"/>
      <c r="P43" s="60"/>
      <c r="Q43" s="61"/>
      <c r="R43" s="61"/>
      <c r="S43" s="60"/>
      <c r="T43" s="60"/>
      <c r="U43" s="60"/>
      <c r="V43" s="60"/>
      <c r="W43" s="60"/>
      <c r="X43" s="60"/>
      <c r="Y43" s="60"/>
      <c r="Z43" s="60"/>
      <c r="AA43" s="62"/>
      <c r="AB43" s="63"/>
      <c r="AC43" s="60"/>
      <c r="AD43" s="60"/>
      <c r="AE43" s="60"/>
      <c r="AF43" s="60"/>
      <c r="AG43" s="60"/>
      <c r="AH43" s="60"/>
      <c r="AI43" s="60"/>
    </row>
    <row r="44" spans="1:35" ht="15" customHeight="1">
      <c r="A44" s="60"/>
      <c r="B44" s="96" t="s">
        <v>70</v>
      </c>
      <c r="C44" s="83"/>
      <c r="D44" s="88"/>
      <c r="E44" s="85" t="str">
        <f t="shared" ref="E44:E45" si="13">IF(C44="Vastuurtarief",60,"")</f>
        <v/>
      </c>
      <c r="F44" s="477"/>
      <c r="G44" s="476">
        <f t="shared" si="10"/>
        <v>0</v>
      </c>
      <c r="H44" s="79"/>
      <c r="I44" s="89"/>
      <c r="J44" s="87">
        <f t="shared" si="11"/>
        <v>0</v>
      </c>
      <c r="K44" s="79"/>
      <c r="L44" s="477"/>
      <c r="M44" s="476">
        <f t="shared" si="12"/>
        <v>0</v>
      </c>
      <c r="N44" s="80"/>
      <c r="O44" s="81"/>
      <c r="P44" s="60"/>
      <c r="Q44" s="61"/>
      <c r="R44" s="61"/>
      <c r="S44" s="60"/>
      <c r="T44" s="60"/>
      <c r="U44" s="60"/>
      <c r="V44" s="60"/>
      <c r="W44" s="60"/>
      <c r="X44" s="60"/>
      <c r="Y44" s="60"/>
      <c r="Z44" s="60"/>
      <c r="AA44" s="62"/>
      <c r="AB44" s="63"/>
      <c r="AC44" s="60"/>
      <c r="AD44" s="60"/>
      <c r="AE44" s="60"/>
      <c r="AF44" s="60"/>
      <c r="AG44" s="60"/>
      <c r="AH44" s="60"/>
      <c r="AI44" s="60"/>
    </row>
    <row r="45" spans="1:35" ht="15" customHeight="1">
      <c r="A45" s="60"/>
      <c r="B45" s="96" t="s">
        <v>70</v>
      </c>
      <c r="C45" s="83"/>
      <c r="D45" s="88"/>
      <c r="E45" s="85" t="str">
        <f t="shared" si="13"/>
        <v/>
      </c>
      <c r="F45" s="477"/>
      <c r="G45" s="476">
        <f t="shared" si="10"/>
        <v>0</v>
      </c>
      <c r="H45" s="79"/>
      <c r="I45" s="89"/>
      <c r="J45" s="87">
        <f t="shared" si="11"/>
        <v>0</v>
      </c>
      <c r="K45" s="79"/>
      <c r="L45" s="477"/>
      <c r="M45" s="476">
        <f t="shared" si="12"/>
        <v>0</v>
      </c>
      <c r="N45" s="80"/>
      <c r="O45" s="97" t="s">
        <v>71</v>
      </c>
      <c r="P45" s="60"/>
      <c r="Q45" s="61"/>
      <c r="R45" s="61"/>
      <c r="S45" s="60"/>
      <c r="T45" s="60"/>
      <c r="U45" s="60"/>
      <c r="V45" s="60"/>
      <c r="W45" s="60"/>
      <c r="X45" s="60"/>
      <c r="Y45" s="60"/>
      <c r="Z45" s="60"/>
      <c r="AA45" s="62"/>
      <c r="AB45" s="63"/>
      <c r="AC45" s="60"/>
      <c r="AD45" s="60"/>
      <c r="AE45" s="60"/>
      <c r="AF45" s="60"/>
      <c r="AG45" s="60"/>
      <c r="AH45" s="60"/>
      <c r="AI45" s="60"/>
    </row>
    <row r="46" spans="1:35" ht="15" customHeight="1">
      <c r="A46" s="64"/>
      <c r="B46" s="98"/>
      <c r="C46" s="99"/>
      <c r="D46" s="100"/>
      <c r="E46" s="101"/>
      <c r="F46" s="479" t="s">
        <v>72</v>
      </c>
      <c r="G46" s="480">
        <f>SUM(G26:G45)</f>
        <v>0</v>
      </c>
      <c r="H46" s="103"/>
      <c r="I46" s="104"/>
      <c r="J46" s="102">
        <f>SUM(J26:J45)</f>
        <v>0</v>
      </c>
      <c r="K46" s="103"/>
      <c r="L46" s="484"/>
      <c r="M46" s="480">
        <f>SUM(M26:M45)</f>
        <v>0</v>
      </c>
      <c r="N46" s="105"/>
      <c r="O46" s="106">
        <f>+G46+J46+M46</f>
        <v>0</v>
      </c>
      <c r="P46" s="64"/>
      <c r="Q46" s="61"/>
      <c r="R46" s="61"/>
      <c r="S46" s="64"/>
      <c r="T46" s="64"/>
      <c r="U46" s="64"/>
      <c r="V46" s="64"/>
      <c r="W46" s="64"/>
      <c r="X46" s="64"/>
      <c r="Y46" s="64"/>
      <c r="Z46" s="64"/>
      <c r="AA46" s="72"/>
      <c r="AB46" s="73"/>
      <c r="AC46" s="64"/>
      <c r="AD46" s="64"/>
      <c r="AE46" s="64"/>
      <c r="AF46" s="64"/>
      <c r="AG46" s="64"/>
      <c r="AH46" s="64"/>
      <c r="AI46" s="64"/>
    </row>
    <row r="47" spans="1:35" ht="15" customHeight="1">
      <c r="A47" s="64"/>
      <c r="B47" s="64"/>
      <c r="C47" s="64"/>
      <c r="D47" s="64"/>
      <c r="E47" s="107"/>
      <c r="F47" s="64"/>
      <c r="G47" s="107"/>
      <c r="H47" s="107"/>
      <c r="I47" s="64"/>
      <c r="J47" s="107"/>
      <c r="K47" s="107"/>
      <c r="L47" s="64"/>
      <c r="M47" s="107"/>
      <c r="N47" s="107"/>
      <c r="O47" s="107"/>
      <c r="P47" s="64"/>
      <c r="Q47" s="61"/>
      <c r="R47" s="64"/>
      <c r="S47" s="64"/>
      <c r="T47" s="64"/>
      <c r="U47" s="64"/>
      <c r="V47" s="64"/>
      <c r="W47" s="64"/>
      <c r="X47" s="64"/>
      <c r="Y47" s="64"/>
      <c r="Z47" s="64"/>
      <c r="AA47" s="72"/>
      <c r="AB47" s="73"/>
      <c r="AC47" s="64"/>
      <c r="AD47" s="64"/>
      <c r="AE47" s="64"/>
      <c r="AF47" s="64"/>
      <c r="AG47" s="64"/>
      <c r="AH47" s="64"/>
      <c r="AI47" s="64"/>
    </row>
    <row r="48" spans="1:35" ht="23.25" customHeight="1">
      <c r="A48" s="53" t="s">
        <v>73</v>
      </c>
      <c r="B48" s="54" t="s">
        <v>74</v>
      </c>
      <c r="C48" s="55"/>
      <c r="D48" s="55"/>
      <c r="E48" s="108"/>
      <c r="F48" s="469" t="s">
        <v>55</v>
      </c>
      <c r="G48" s="470"/>
      <c r="H48" s="56"/>
      <c r="I48" s="57" t="s">
        <v>56</v>
      </c>
      <c r="J48" s="56"/>
      <c r="K48" s="56"/>
      <c r="L48" s="469" t="s">
        <v>57</v>
      </c>
      <c r="M48" s="470"/>
      <c r="N48" s="109"/>
      <c r="O48" s="110"/>
      <c r="P48" s="60"/>
      <c r="Q48" s="60"/>
      <c r="R48" s="111"/>
      <c r="S48" s="60"/>
      <c r="T48" s="60"/>
      <c r="U48" s="60"/>
      <c r="V48" s="60"/>
      <c r="W48" s="60"/>
      <c r="X48" s="60"/>
      <c r="Y48" s="60"/>
      <c r="Z48" s="60"/>
      <c r="AA48" s="62"/>
      <c r="AB48" s="63"/>
      <c r="AC48" s="60"/>
      <c r="AD48" s="60"/>
      <c r="AE48" s="60"/>
      <c r="AF48" s="60"/>
      <c r="AG48" s="60"/>
      <c r="AH48" s="60"/>
      <c r="AI48" s="60"/>
    </row>
    <row r="49" spans="1:35" ht="21" customHeight="1">
      <c r="A49" s="64"/>
      <c r="B49" s="542" t="s">
        <v>58</v>
      </c>
      <c r="C49" s="531"/>
      <c r="D49" s="569" t="s">
        <v>75</v>
      </c>
      <c r="E49" s="531"/>
      <c r="F49" s="485"/>
      <c r="G49" s="486" t="s">
        <v>76</v>
      </c>
      <c r="H49" s="112"/>
      <c r="I49" s="67"/>
      <c r="J49" s="112" t="s">
        <v>76</v>
      </c>
      <c r="K49" s="112"/>
      <c r="L49" s="485"/>
      <c r="M49" s="486" t="s">
        <v>76</v>
      </c>
      <c r="N49" s="107"/>
      <c r="O49" s="113"/>
      <c r="P49" s="64"/>
      <c r="Q49" s="64"/>
      <c r="R49" s="114"/>
      <c r="S49" s="64"/>
      <c r="T49" s="64"/>
      <c r="U49" s="64"/>
      <c r="V49" s="64"/>
      <c r="W49" s="64"/>
      <c r="X49" s="64"/>
      <c r="Y49" s="64"/>
      <c r="Z49" s="64"/>
      <c r="AA49" s="72"/>
      <c r="AB49" s="73"/>
      <c r="AC49" s="64"/>
      <c r="AD49" s="64"/>
      <c r="AE49" s="64"/>
      <c r="AF49" s="64"/>
      <c r="AG49" s="64"/>
      <c r="AH49" s="64"/>
      <c r="AI49" s="64"/>
    </row>
    <row r="50" spans="1:35" ht="15" customHeight="1">
      <c r="A50" s="64"/>
      <c r="B50" s="543" t="s">
        <v>64</v>
      </c>
      <c r="C50" s="544"/>
      <c r="D50" s="559"/>
      <c r="E50" s="531"/>
      <c r="F50" s="487"/>
      <c r="G50" s="488"/>
      <c r="H50" s="116"/>
      <c r="I50" s="116"/>
      <c r="J50" s="117"/>
      <c r="K50" s="116"/>
      <c r="L50" s="487"/>
      <c r="M50" s="488"/>
      <c r="N50" s="118"/>
      <c r="O50" s="113"/>
      <c r="P50" s="60"/>
      <c r="Q50" s="60"/>
      <c r="R50" s="111"/>
      <c r="S50" s="60"/>
      <c r="T50" s="60"/>
      <c r="U50" s="60"/>
      <c r="V50" s="60"/>
      <c r="W50" s="60"/>
      <c r="X50" s="60"/>
      <c r="Y50" s="60"/>
      <c r="Z50" s="60"/>
      <c r="AA50" s="62"/>
      <c r="AB50" s="63"/>
      <c r="AC50" s="60"/>
      <c r="AD50" s="60"/>
      <c r="AE50" s="60"/>
      <c r="AF50" s="60"/>
      <c r="AG50" s="60"/>
      <c r="AH50" s="60"/>
      <c r="AI50" s="60"/>
    </row>
    <row r="51" spans="1:35" ht="15" customHeight="1">
      <c r="A51" s="64"/>
      <c r="B51" s="545" t="s">
        <v>65</v>
      </c>
      <c r="C51" s="533"/>
      <c r="D51" s="530"/>
      <c r="E51" s="531"/>
      <c r="F51" s="487"/>
      <c r="G51" s="489"/>
      <c r="H51" s="116"/>
      <c r="I51" s="116"/>
      <c r="J51" s="119"/>
      <c r="K51" s="116"/>
      <c r="L51" s="487"/>
      <c r="M51" s="489"/>
      <c r="N51" s="118"/>
      <c r="O51" s="113"/>
      <c r="P51" s="60"/>
      <c r="Q51" s="60"/>
      <c r="R51" s="111"/>
      <c r="S51" s="60"/>
      <c r="T51" s="60"/>
      <c r="U51" s="60"/>
      <c r="V51" s="60"/>
      <c r="W51" s="60"/>
      <c r="X51" s="60"/>
      <c r="Y51" s="60"/>
      <c r="Z51" s="60"/>
      <c r="AA51" s="62"/>
      <c r="AB51" s="63"/>
      <c r="AC51" s="60"/>
      <c r="AD51" s="60"/>
      <c r="AE51" s="60"/>
      <c r="AF51" s="60"/>
      <c r="AG51" s="60"/>
      <c r="AH51" s="60"/>
      <c r="AI51" s="60"/>
    </row>
    <row r="52" spans="1:35" ht="15" customHeight="1">
      <c r="A52" s="64"/>
      <c r="B52" s="545" t="s">
        <v>65</v>
      </c>
      <c r="C52" s="533"/>
      <c r="D52" s="530"/>
      <c r="E52" s="531"/>
      <c r="F52" s="487"/>
      <c r="G52" s="489"/>
      <c r="H52" s="116"/>
      <c r="I52" s="116"/>
      <c r="J52" s="119"/>
      <c r="K52" s="116"/>
      <c r="L52" s="487"/>
      <c r="M52" s="489"/>
      <c r="N52" s="118"/>
      <c r="O52" s="113"/>
      <c r="P52" s="60"/>
      <c r="Q52" s="60"/>
      <c r="R52" s="111"/>
      <c r="S52" s="60"/>
      <c r="T52" s="60"/>
      <c r="U52" s="60"/>
      <c r="V52" s="60"/>
      <c r="W52" s="60"/>
      <c r="X52" s="60"/>
      <c r="Y52" s="60"/>
      <c r="Z52" s="60"/>
      <c r="AA52" s="62"/>
      <c r="AB52" s="63"/>
      <c r="AC52" s="60"/>
      <c r="AD52" s="60"/>
      <c r="AE52" s="60"/>
      <c r="AF52" s="60"/>
      <c r="AG52" s="60"/>
      <c r="AH52" s="60"/>
      <c r="AI52" s="60"/>
    </row>
    <row r="53" spans="1:35" ht="15" customHeight="1">
      <c r="A53" s="64"/>
      <c r="B53" s="545" t="s">
        <v>65</v>
      </c>
      <c r="C53" s="533"/>
      <c r="D53" s="120"/>
      <c r="E53" s="121"/>
      <c r="F53" s="487"/>
      <c r="G53" s="489"/>
      <c r="H53" s="116"/>
      <c r="I53" s="116"/>
      <c r="J53" s="119"/>
      <c r="K53" s="116"/>
      <c r="L53" s="487"/>
      <c r="M53" s="489"/>
      <c r="N53" s="118"/>
      <c r="O53" s="113"/>
      <c r="P53" s="60"/>
      <c r="Q53" s="60"/>
      <c r="R53" s="111"/>
      <c r="S53" s="60"/>
      <c r="T53" s="60"/>
      <c r="U53" s="60"/>
      <c r="V53" s="60"/>
      <c r="W53" s="60"/>
      <c r="X53" s="60"/>
      <c r="Y53" s="60"/>
      <c r="Z53" s="60"/>
      <c r="AA53" s="62"/>
      <c r="AB53" s="63"/>
      <c r="AC53" s="60"/>
      <c r="AD53" s="60"/>
      <c r="AE53" s="60"/>
      <c r="AF53" s="60"/>
      <c r="AG53" s="60"/>
      <c r="AH53" s="60"/>
      <c r="AI53" s="60"/>
    </row>
    <row r="54" spans="1:35" ht="15" customHeight="1">
      <c r="A54" s="64"/>
      <c r="B54" s="545" t="s">
        <v>65</v>
      </c>
      <c r="C54" s="533"/>
      <c r="D54" s="530"/>
      <c r="E54" s="531"/>
      <c r="F54" s="487"/>
      <c r="G54" s="489"/>
      <c r="H54" s="116"/>
      <c r="I54" s="116"/>
      <c r="J54" s="119"/>
      <c r="K54" s="116"/>
      <c r="L54" s="487"/>
      <c r="M54" s="489"/>
      <c r="N54" s="118"/>
      <c r="O54" s="113"/>
      <c r="P54" s="60"/>
      <c r="Q54" s="60"/>
      <c r="R54" s="111"/>
      <c r="S54" s="60"/>
      <c r="T54" s="60"/>
      <c r="U54" s="60"/>
      <c r="V54" s="60"/>
      <c r="W54" s="60"/>
      <c r="X54" s="60"/>
      <c r="Y54" s="60"/>
      <c r="Z54" s="60"/>
      <c r="AA54" s="62"/>
      <c r="AB54" s="63"/>
      <c r="AC54" s="60"/>
      <c r="AD54" s="60"/>
      <c r="AE54" s="60"/>
      <c r="AF54" s="60"/>
      <c r="AG54" s="60"/>
      <c r="AH54" s="60"/>
      <c r="AI54" s="60"/>
    </row>
    <row r="55" spans="1:35" ht="15" customHeight="1">
      <c r="A55" s="64"/>
      <c r="B55" s="532" t="s">
        <v>66</v>
      </c>
      <c r="C55" s="541"/>
      <c r="D55" s="559"/>
      <c r="E55" s="531"/>
      <c r="F55" s="487"/>
      <c r="G55" s="488"/>
      <c r="H55" s="116"/>
      <c r="I55" s="116"/>
      <c r="J55" s="117"/>
      <c r="K55" s="116"/>
      <c r="L55" s="487"/>
      <c r="M55" s="488"/>
      <c r="N55" s="118"/>
      <c r="O55" s="113"/>
      <c r="P55" s="60"/>
      <c r="Q55" s="60"/>
      <c r="R55" s="111"/>
      <c r="S55" s="60"/>
      <c r="T55" s="60"/>
      <c r="U55" s="60"/>
      <c r="V55" s="60"/>
      <c r="W55" s="60"/>
      <c r="X55" s="60"/>
      <c r="Y55" s="60"/>
      <c r="Z55" s="60"/>
      <c r="AA55" s="62"/>
      <c r="AB55" s="63"/>
      <c r="AC55" s="60"/>
      <c r="AD55" s="60"/>
      <c r="AE55" s="60"/>
      <c r="AF55" s="60"/>
      <c r="AG55" s="60"/>
      <c r="AH55" s="60"/>
      <c r="AI55" s="60"/>
    </row>
    <row r="56" spans="1:35" ht="15" customHeight="1">
      <c r="A56" s="64"/>
      <c r="B56" s="534" t="s">
        <v>67</v>
      </c>
      <c r="C56" s="533"/>
      <c r="D56" s="530"/>
      <c r="E56" s="531"/>
      <c r="F56" s="487"/>
      <c r="G56" s="489"/>
      <c r="H56" s="116"/>
      <c r="I56" s="116"/>
      <c r="J56" s="119"/>
      <c r="K56" s="116"/>
      <c r="L56" s="487"/>
      <c r="M56" s="489"/>
      <c r="N56" s="118"/>
      <c r="O56" s="113"/>
      <c r="P56" s="60"/>
      <c r="Q56" s="60"/>
      <c r="R56" s="111"/>
      <c r="S56" s="60"/>
      <c r="T56" s="60"/>
      <c r="U56" s="60"/>
      <c r="V56" s="60"/>
      <c r="W56" s="60"/>
      <c r="X56" s="60"/>
      <c r="Y56" s="60"/>
      <c r="Z56" s="60"/>
      <c r="AA56" s="62"/>
      <c r="AB56" s="63"/>
      <c r="AC56" s="60"/>
      <c r="AD56" s="60"/>
      <c r="AE56" s="60"/>
      <c r="AF56" s="60"/>
      <c r="AG56" s="60"/>
      <c r="AH56" s="60"/>
      <c r="AI56" s="60"/>
    </row>
    <row r="57" spans="1:35" ht="15" customHeight="1">
      <c r="A57" s="64"/>
      <c r="B57" s="534" t="s">
        <v>67</v>
      </c>
      <c r="C57" s="533"/>
      <c r="D57" s="530"/>
      <c r="E57" s="531"/>
      <c r="F57" s="487"/>
      <c r="G57" s="489"/>
      <c r="H57" s="116"/>
      <c r="I57" s="116"/>
      <c r="J57" s="119"/>
      <c r="K57" s="116"/>
      <c r="L57" s="487"/>
      <c r="M57" s="489"/>
      <c r="N57" s="118"/>
      <c r="O57" s="113"/>
      <c r="P57" s="60"/>
      <c r="Q57" s="60"/>
      <c r="R57" s="111"/>
      <c r="S57" s="60"/>
      <c r="T57" s="60"/>
      <c r="U57" s="60"/>
      <c r="V57" s="60"/>
      <c r="W57" s="60"/>
      <c r="X57" s="60"/>
      <c r="Y57" s="60"/>
      <c r="Z57" s="60"/>
      <c r="AA57" s="62"/>
      <c r="AB57" s="63"/>
      <c r="AC57" s="60"/>
      <c r="AD57" s="60"/>
      <c r="AE57" s="60"/>
      <c r="AF57" s="60"/>
      <c r="AG57" s="60"/>
      <c r="AH57" s="60"/>
      <c r="AI57" s="60"/>
    </row>
    <row r="58" spans="1:35" ht="15" customHeight="1">
      <c r="A58" s="64"/>
      <c r="B58" s="534" t="s">
        <v>67</v>
      </c>
      <c r="C58" s="533"/>
      <c r="D58" s="530"/>
      <c r="E58" s="531"/>
      <c r="F58" s="487"/>
      <c r="G58" s="489"/>
      <c r="H58" s="116"/>
      <c r="I58" s="116"/>
      <c r="J58" s="119"/>
      <c r="K58" s="116"/>
      <c r="L58" s="487"/>
      <c r="M58" s="489"/>
      <c r="N58" s="118"/>
      <c r="O58" s="113"/>
      <c r="P58" s="60"/>
      <c r="Q58" s="60"/>
      <c r="R58" s="111"/>
      <c r="S58" s="60"/>
      <c r="T58" s="60"/>
      <c r="U58" s="60"/>
      <c r="V58" s="60"/>
      <c r="W58" s="60"/>
      <c r="X58" s="60"/>
      <c r="Y58" s="60"/>
      <c r="Z58" s="60"/>
      <c r="AA58" s="62"/>
      <c r="AB58" s="63"/>
      <c r="AC58" s="60"/>
      <c r="AD58" s="60"/>
      <c r="AE58" s="60"/>
      <c r="AF58" s="60"/>
      <c r="AG58" s="60"/>
      <c r="AH58" s="60"/>
      <c r="AI58" s="60"/>
    </row>
    <row r="59" spans="1:35" ht="15" customHeight="1">
      <c r="A59" s="64"/>
      <c r="B59" s="534" t="s">
        <v>67</v>
      </c>
      <c r="C59" s="533"/>
      <c r="D59" s="530"/>
      <c r="E59" s="531"/>
      <c r="F59" s="487"/>
      <c r="G59" s="489"/>
      <c r="H59" s="116"/>
      <c r="I59" s="116"/>
      <c r="J59" s="119"/>
      <c r="K59" s="116"/>
      <c r="L59" s="487"/>
      <c r="M59" s="489"/>
      <c r="N59" s="118"/>
      <c r="O59" s="113"/>
      <c r="P59" s="60"/>
      <c r="Q59" s="60"/>
      <c r="R59" s="111"/>
      <c r="S59" s="60"/>
      <c r="T59" s="60"/>
      <c r="U59" s="60"/>
      <c r="V59" s="60"/>
      <c r="W59" s="60"/>
      <c r="X59" s="60"/>
      <c r="Y59" s="60"/>
      <c r="Z59" s="60"/>
      <c r="AA59" s="62"/>
      <c r="AB59" s="63"/>
      <c r="AC59" s="60"/>
      <c r="AD59" s="60"/>
      <c r="AE59" s="60"/>
      <c r="AF59" s="60"/>
      <c r="AG59" s="60"/>
      <c r="AH59" s="60"/>
      <c r="AI59" s="60"/>
    </row>
    <row r="60" spans="1:35" ht="15" customHeight="1">
      <c r="A60" s="64"/>
      <c r="B60" s="538" t="s">
        <v>68</v>
      </c>
      <c r="C60" s="533"/>
      <c r="D60" s="559"/>
      <c r="E60" s="531"/>
      <c r="F60" s="487"/>
      <c r="G60" s="488"/>
      <c r="H60" s="116"/>
      <c r="I60" s="116"/>
      <c r="J60" s="117"/>
      <c r="K60" s="116"/>
      <c r="L60" s="487"/>
      <c r="M60" s="488"/>
      <c r="N60" s="118"/>
      <c r="O60" s="113"/>
      <c r="P60" s="60"/>
      <c r="Q60" s="60"/>
      <c r="R60" s="111"/>
      <c r="S60" s="60"/>
      <c r="T60" s="60"/>
      <c r="U60" s="60"/>
      <c r="V60" s="60"/>
      <c r="W60" s="60"/>
      <c r="X60" s="60"/>
      <c r="Y60" s="60"/>
      <c r="Z60" s="60"/>
      <c r="AA60" s="62"/>
      <c r="AB60" s="63"/>
      <c r="AC60" s="60"/>
      <c r="AD60" s="60"/>
      <c r="AE60" s="60"/>
      <c r="AF60" s="60"/>
      <c r="AG60" s="60"/>
      <c r="AH60" s="60"/>
      <c r="AI60" s="60"/>
    </row>
    <row r="61" spans="1:35" ht="15" customHeight="1">
      <c r="A61" s="64"/>
      <c r="B61" s="539" t="s">
        <v>67</v>
      </c>
      <c r="C61" s="533"/>
      <c r="D61" s="530"/>
      <c r="E61" s="531"/>
      <c r="F61" s="487"/>
      <c r="G61" s="489"/>
      <c r="H61" s="116"/>
      <c r="I61" s="116"/>
      <c r="J61" s="119"/>
      <c r="K61" s="116"/>
      <c r="L61" s="487"/>
      <c r="M61" s="489"/>
      <c r="N61" s="118"/>
      <c r="O61" s="113"/>
      <c r="P61" s="60"/>
      <c r="Q61" s="60"/>
      <c r="R61" s="111"/>
      <c r="S61" s="60"/>
      <c r="T61" s="60"/>
      <c r="U61" s="60"/>
      <c r="V61" s="60"/>
      <c r="W61" s="60"/>
      <c r="X61" s="60"/>
      <c r="Y61" s="60"/>
      <c r="Z61" s="60"/>
      <c r="AA61" s="62"/>
      <c r="AB61" s="63"/>
      <c r="AC61" s="60"/>
      <c r="AD61" s="60"/>
      <c r="AE61" s="60"/>
      <c r="AF61" s="60"/>
      <c r="AG61" s="60"/>
      <c r="AH61" s="60"/>
      <c r="AI61" s="60"/>
    </row>
    <row r="62" spans="1:35" ht="15" customHeight="1">
      <c r="A62" s="64"/>
      <c r="B62" s="539" t="s">
        <v>67</v>
      </c>
      <c r="C62" s="533"/>
      <c r="D62" s="530"/>
      <c r="E62" s="531"/>
      <c r="F62" s="487"/>
      <c r="G62" s="489"/>
      <c r="H62" s="116"/>
      <c r="I62" s="116"/>
      <c r="J62" s="119"/>
      <c r="K62" s="116"/>
      <c r="L62" s="487"/>
      <c r="M62" s="489"/>
      <c r="N62" s="118"/>
      <c r="O62" s="113"/>
      <c r="P62" s="60"/>
      <c r="Q62" s="60"/>
      <c r="R62" s="111"/>
      <c r="S62" s="60"/>
      <c r="T62" s="60"/>
      <c r="U62" s="60"/>
      <c r="V62" s="60"/>
      <c r="W62" s="60"/>
      <c r="X62" s="60"/>
      <c r="Y62" s="60"/>
      <c r="Z62" s="60"/>
      <c r="AA62" s="62"/>
      <c r="AB62" s="63"/>
      <c r="AC62" s="60"/>
      <c r="AD62" s="60"/>
      <c r="AE62" s="60"/>
      <c r="AF62" s="60"/>
      <c r="AG62" s="60"/>
      <c r="AH62" s="60"/>
      <c r="AI62" s="60"/>
    </row>
    <row r="63" spans="1:35" ht="15" customHeight="1">
      <c r="A63" s="64"/>
      <c r="B63" s="539" t="s">
        <v>67</v>
      </c>
      <c r="C63" s="533"/>
      <c r="D63" s="530"/>
      <c r="E63" s="531"/>
      <c r="F63" s="487"/>
      <c r="G63" s="489"/>
      <c r="H63" s="116"/>
      <c r="I63" s="116"/>
      <c r="J63" s="119"/>
      <c r="K63" s="116"/>
      <c r="L63" s="487"/>
      <c r="M63" s="489"/>
      <c r="N63" s="118"/>
      <c r="O63" s="113"/>
      <c r="P63" s="60"/>
      <c r="Q63" s="60"/>
      <c r="R63" s="111"/>
      <c r="S63" s="60"/>
      <c r="T63" s="60"/>
      <c r="U63" s="60"/>
      <c r="V63" s="60"/>
      <c r="W63" s="60"/>
      <c r="X63" s="60"/>
      <c r="Y63" s="60"/>
      <c r="Z63" s="60"/>
      <c r="AA63" s="62"/>
      <c r="AB63" s="63"/>
      <c r="AC63" s="60"/>
      <c r="AD63" s="60"/>
      <c r="AE63" s="60"/>
      <c r="AF63" s="60"/>
      <c r="AG63" s="60"/>
      <c r="AH63" s="60"/>
      <c r="AI63" s="60"/>
    </row>
    <row r="64" spans="1:35" ht="15" customHeight="1">
      <c r="A64" s="64"/>
      <c r="B64" s="539" t="s">
        <v>67</v>
      </c>
      <c r="C64" s="533"/>
      <c r="D64" s="530"/>
      <c r="E64" s="531"/>
      <c r="F64" s="487"/>
      <c r="G64" s="489"/>
      <c r="H64" s="116"/>
      <c r="I64" s="116"/>
      <c r="J64" s="119"/>
      <c r="K64" s="116"/>
      <c r="L64" s="487"/>
      <c r="M64" s="489"/>
      <c r="N64" s="118"/>
      <c r="O64" s="113"/>
      <c r="P64" s="60"/>
      <c r="Q64" s="60"/>
      <c r="R64" s="111"/>
      <c r="S64" s="60"/>
      <c r="T64" s="60"/>
      <c r="U64" s="60"/>
      <c r="V64" s="60"/>
      <c r="W64" s="60"/>
      <c r="X64" s="60"/>
      <c r="Y64" s="60"/>
      <c r="Z64" s="60"/>
      <c r="AA64" s="62"/>
      <c r="AB64" s="63"/>
      <c r="AC64" s="60"/>
      <c r="AD64" s="60"/>
      <c r="AE64" s="60"/>
      <c r="AF64" s="60"/>
      <c r="AG64" s="60"/>
      <c r="AH64" s="60"/>
      <c r="AI64" s="60"/>
    </row>
    <row r="65" spans="1:35" ht="15" customHeight="1">
      <c r="A65" s="60"/>
      <c r="B65" s="540" t="s">
        <v>69</v>
      </c>
      <c r="C65" s="541"/>
      <c r="D65" s="559"/>
      <c r="E65" s="531"/>
      <c r="F65" s="487"/>
      <c r="G65" s="488"/>
      <c r="H65" s="116"/>
      <c r="I65" s="116"/>
      <c r="J65" s="117"/>
      <c r="K65" s="116"/>
      <c r="L65" s="487"/>
      <c r="M65" s="488"/>
      <c r="N65" s="122"/>
      <c r="O65" s="123"/>
      <c r="P65" s="60"/>
      <c r="Q65" s="60"/>
      <c r="R65" s="111"/>
      <c r="S65" s="60"/>
      <c r="T65" s="60"/>
      <c r="U65" s="60"/>
      <c r="V65" s="60"/>
      <c r="W65" s="60"/>
      <c r="X65" s="60"/>
      <c r="Y65" s="60"/>
      <c r="Z65" s="60"/>
      <c r="AA65" s="62"/>
      <c r="AB65" s="63"/>
      <c r="AC65" s="60"/>
      <c r="AD65" s="60"/>
      <c r="AE65" s="60"/>
      <c r="AF65" s="60"/>
      <c r="AG65" s="60"/>
      <c r="AH65" s="60"/>
      <c r="AI65" s="60"/>
    </row>
    <row r="66" spans="1:35" ht="15" customHeight="1">
      <c r="A66" s="60"/>
      <c r="B66" s="535" t="s">
        <v>70</v>
      </c>
      <c r="C66" s="533"/>
      <c r="D66" s="530"/>
      <c r="E66" s="531"/>
      <c r="F66" s="487"/>
      <c r="G66" s="489"/>
      <c r="H66" s="116"/>
      <c r="I66" s="116"/>
      <c r="J66" s="119"/>
      <c r="K66" s="116"/>
      <c r="L66" s="487"/>
      <c r="M66" s="489"/>
      <c r="N66" s="122"/>
      <c r="O66" s="123"/>
      <c r="P66" s="60"/>
      <c r="Q66" s="60"/>
      <c r="R66" s="111"/>
      <c r="S66" s="60"/>
      <c r="T66" s="60"/>
      <c r="U66" s="60"/>
      <c r="V66" s="60"/>
      <c r="W66" s="60"/>
      <c r="X66" s="60"/>
      <c r="Y66" s="60"/>
      <c r="Z66" s="60"/>
      <c r="AA66" s="62"/>
      <c r="AB66" s="63"/>
      <c r="AC66" s="60"/>
      <c r="AD66" s="60"/>
      <c r="AE66" s="60"/>
      <c r="AF66" s="60"/>
      <c r="AG66" s="60"/>
      <c r="AH66" s="60"/>
      <c r="AI66" s="60"/>
    </row>
    <row r="67" spans="1:35" ht="15" customHeight="1">
      <c r="A67" s="60"/>
      <c r="B67" s="535" t="s">
        <v>70</v>
      </c>
      <c r="C67" s="533"/>
      <c r="D67" s="530"/>
      <c r="E67" s="531"/>
      <c r="F67" s="487"/>
      <c r="G67" s="489"/>
      <c r="H67" s="116"/>
      <c r="I67" s="116"/>
      <c r="J67" s="119"/>
      <c r="K67" s="116"/>
      <c r="L67" s="487"/>
      <c r="M67" s="489"/>
      <c r="N67" s="122"/>
      <c r="O67" s="123"/>
      <c r="P67" s="60"/>
      <c r="Q67" s="60"/>
      <c r="R67" s="111"/>
      <c r="S67" s="60"/>
      <c r="T67" s="60"/>
      <c r="U67" s="60"/>
      <c r="V67" s="60"/>
      <c r="W67" s="60"/>
      <c r="X67" s="60"/>
      <c r="Y67" s="60"/>
      <c r="Z67" s="60"/>
      <c r="AA67" s="62"/>
      <c r="AB67" s="63"/>
      <c r="AC67" s="60"/>
      <c r="AD67" s="60"/>
      <c r="AE67" s="60"/>
      <c r="AF67" s="60"/>
      <c r="AG67" s="60"/>
      <c r="AH67" s="60"/>
      <c r="AI67" s="60"/>
    </row>
    <row r="68" spans="1:35" ht="15" customHeight="1">
      <c r="A68" s="60"/>
      <c r="B68" s="536" t="s">
        <v>70</v>
      </c>
      <c r="C68" s="533"/>
      <c r="D68" s="530"/>
      <c r="E68" s="531"/>
      <c r="F68" s="487"/>
      <c r="G68" s="489"/>
      <c r="H68" s="116"/>
      <c r="I68" s="116"/>
      <c r="J68" s="119"/>
      <c r="K68" s="116"/>
      <c r="L68" s="487"/>
      <c r="M68" s="489"/>
      <c r="N68" s="122"/>
      <c r="O68" s="97" t="s">
        <v>77</v>
      </c>
      <c r="P68" s="60"/>
      <c r="Q68" s="60"/>
      <c r="R68" s="111"/>
      <c r="S68" s="64"/>
      <c r="T68" s="64"/>
      <c r="U68" s="64"/>
      <c r="V68" s="64"/>
      <c r="W68" s="64"/>
      <c r="X68" s="64"/>
      <c r="Y68" s="64"/>
      <c r="Z68" s="64"/>
      <c r="AA68" s="72"/>
      <c r="AB68" s="73"/>
      <c r="AC68" s="64"/>
      <c r="AD68" s="64"/>
      <c r="AE68" s="64"/>
      <c r="AF68" s="64"/>
      <c r="AG68" s="64"/>
      <c r="AH68" s="64"/>
      <c r="AI68" s="60"/>
    </row>
    <row r="69" spans="1:35" ht="15" customHeight="1">
      <c r="A69" s="60"/>
      <c r="B69" s="536" t="s">
        <v>70</v>
      </c>
      <c r="C69" s="533"/>
      <c r="D69" s="530"/>
      <c r="E69" s="531"/>
      <c r="F69" s="487"/>
      <c r="G69" s="489"/>
      <c r="H69" s="116"/>
      <c r="I69" s="116"/>
      <c r="J69" s="119"/>
      <c r="K69" s="116"/>
      <c r="L69" s="487"/>
      <c r="M69" s="489"/>
      <c r="N69" s="124"/>
      <c r="O69" s="97" t="s">
        <v>78</v>
      </c>
      <c r="P69" s="60"/>
      <c r="Q69" s="60"/>
      <c r="R69" s="111"/>
      <c r="S69" s="64"/>
      <c r="T69" s="64"/>
      <c r="U69" s="64"/>
      <c r="V69" s="64"/>
      <c r="W69" s="64"/>
      <c r="X69" s="64"/>
      <c r="Y69" s="64"/>
      <c r="Z69" s="64"/>
      <c r="AA69" s="72"/>
      <c r="AB69" s="73"/>
      <c r="AC69" s="64"/>
      <c r="AD69" s="64"/>
      <c r="AE69" s="64"/>
      <c r="AF69" s="64"/>
      <c r="AG69" s="64"/>
      <c r="AH69" s="64"/>
      <c r="AI69" s="60"/>
    </row>
    <row r="70" spans="1:35" ht="15" customHeight="1">
      <c r="A70" s="64"/>
      <c r="B70" s="125"/>
      <c r="C70" s="126"/>
      <c r="D70" s="127"/>
      <c r="E70" s="128"/>
      <c r="F70" s="490" t="s">
        <v>72</v>
      </c>
      <c r="G70" s="480">
        <f>SUM(G50:G69)</f>
        <v>0</v>
      </c>
      <c r="H70" s="129"/>
      <c r="I70" s="129"/>
      <c r="J70" s="102">
        <f>SUM(J50:J69)</f>
        <v>0</v>
      </c>
      <c r="K70" s="129"/>
      <c r="L70" s="491"/>
      <c r="M70" s="480">
        <f>SUM(M50:M69)</f>
        <v>0</v>
      </c>
      <c r="N70" s="130"/>
      <c r="O70" s="106">
        <f>G70+M70+J70</f>
        <v>0</v>
      </c>
      <c r="P70" s="64"/>
      <c r="Q70" s="64"/>
      <c r="R70" s="114"/>
      <c r="S70" s="64"/>
      <c r="T70" s="64"/>
      <c r="U70" s="64"/>
      <c r="V70" s="64"/>
      <c r="W70" s="64"/>
      <c r="X70" s="64"/>
      <c r="Y70" s="64"/>
      <c r="Z70" s="64"/>
      <c r="AA70" s="72"/>
      <c r="AB70" s="73"/>
      <c r="AC70" s="64"/>
      <c r="AD70" s="64"/>
      <c r="AE70" s="64"/>
      <c r="AF70" s="64"/>
      <c r="AG70" s="64"/>
      <c r="AH70" s="64"/>
      <c r="AI70" s="64"/>
    </row>
    <row r="71" spans="1:35" ht="15" customHeight="1">
      <c r="A71" s="64"/>
      <c r="B71" s="60"/>
      <c r="C71" s="60"/>
      <c r="D71" s="60"/>
      <c r="E71" s="118"/>
      <c r="F71" s="60"/>
      <c r="G71" s="118"/>
      <c r="H71" s="118"/>
      <c r="I71" s="60"/>
      <c r="J71" s="118"/>
      <c r="K71" s="118"/>
      <c r="L71" s="60"/>
      <c r="M71" s="118"/>
      <c r="N71" s="118"/>
      <c r="O71" s="118"/>
      <c r="P71" s="60"/>
      <c r="Q71" s="61"/>
      <c r="R71" s="60"/>
      <c r="S71" s="111"/>
      <c r="T71" s="64"/>
      <c r="U71" s="64"/>
      <c r="V71" s="64"/>
      <c r="W71" s="64"/>
      <c r="X71" s="64"/>
      <c r="Y71" s="64"/>
      <c r="Z71" s="64"/>
      <c r="AA71" s="72"/>
      <c r="AB71" s="73"/>
      <c r="AC71" s="64"/>
      <c r="AD71" s="64"/>
      <c r="AE71" s="64"/>
      <c r="AF71" s="64"/>
      <c r="AG71" s="64"/>
      <c r="AH71" s="64"/>
      <c r="AI71" s="64"/>
    </row>
    <row r="72" spans="1:35" ht="23.25" customHeight="1">
      <c r="A72" s="53" t="s">
        <v>79</v>
      </c>
      <c r="B72" s="54" t="s">
        <v>80</v>
      </c>
      <c r="C72" s="55"/>
      <c r="D72" s="131"/>
      <c r="E72" s="56"/>
      <c r="F72" s="469" t="s">
        <v>55</v>
      </c>
      <c r="G72" s="470"/>
      <c r="H72" s="56"/>
      <c r="I72" s="57" t="s">
        <v>56</v>
      </c>
      <c r="J72" s="56"/>
      <c r="K72" s="56"/>
      <c r="L72" s="469" t="s">
        <v>57</v>
      </c>
      <c r="M72" s="470"/>
      <c r="N72" s="109"/>
      <c r="O72" s="110"/>
      <c r="P72" s="60"/>
      <c r="Q72" s="60"/>
      <c r="R72" s="111"/>
      <c r="S72" s="60"/>
      <c r="T72" s="60"/>
      <c r="U72" s="60"/>
      <c r="V72" s="60"/>
      <c r="W72" s="60"/>
      <c r="X72" s="60"/>
      <c r="Y72" s="60"/>
      <c r="Z72" s="60"/>
      <c r="AA72" s="62"/>
      <c r="AB72" s="63"/>
      <c r="AC72" s="60"/>
      <c r="AD72" s="60"/>
      <c r="AE72" s="60"/>
      <c r="AF72" s="60"/>
      <c r="AG72" s="60"/>
      <c r="AH72" s="60"/>
      <c r="AI72" s="60"/>
    </row>
    <row r="73" spans="1:35" ht="28.5" customHeight="1">
      <c r="A73" s="64"/>
      <c r="B73" s="542" t="s">
        <v>58</v>
      </c>
      <c r="C73" s="531"/>
      <c r="D73" s="67" t="s">
        <v>81</v>
      </c>
      <c r="E73" s="132" t="s">
        <v>82</v>
      </c>
      <c r="F73" s="492" t="s">
        <v>83</v>
      </c>
      <c r="G73" s="486" t="s">
        <v>76</v>
      </c>
      <c r="H73" s="112"/>
      <c r="I73" s="133" t="s">
        <v>83</v>
      </c>
      <c r="J73" s="112" t="s">
        <v>76</v>
      </c>
      <c r="K73" s="112"/>
      <c r="L73" s="492" t="s">
        <v>83</v>
      </c>
      <c r="M73" s="498" t="s">
        <v>76</v>
      </c>
      <c r="N73" s="107"/>
      <c r="O73" s="113"/>
      <c r="P73" s="64"/>
      <c r="Q73" s="64"/>
      <c r="R73" s="114"/>
      <c r="S73" s="64"/>
      <c r="T73" s="64"/>
      <c r="U73" s="64"/>
      <c r="V73" s="64"/>
      <c r="W73" s="64"/>
      <c r="X73" s="64"/>
      <c r="Y73" s="64"/>
      <c r="Z73" s="64"/>
      <c r="AA73" s="72"/>
      <c r="AB73" s="73"/>
      <c r="AC73" s="64"/>
      <c r="AD73" s="64"/>
      <c r="AE73" s="64"/>
      <c r="AF73" s="64"/>
      <c r="AG73" s="64"/>
      <c r="AH73" s="64"/>
      <c r="AI73" s="64"/>
    </row>
    <row r="74" spans="1:35" ht="15" customHeight="1">
      <c r="A74" s="60"/>
      <c r="B74" s="543" t="s">
        <v>64</v>
      </c>
      <c r="C74" s="544"/>
      <c r="D74" s="76"/>
      <c r="E74" s="77"/>
      <c r="F74" s="493"/>
      <c r="G74" s="474"/>
      <c r="H74" s="116"/>
      <c r="I74" s="134"/>
      <c r="J74" s="77"/>
      <c r="K74" s="116"/>
      <c r="L74" s="493"/>
      <c r="M74" s="499"/>
      <c r="N74" s="118"/>
      <c r="O74" s="113"/>
      <c r="P74" s="60"/>
      <c r="Q74" s="60"/>
      <c r="R74" s="111"/>
      <c r="S74" s="60"/>
      <c r="T74" s="60"/>
      <c r="U74" s="60"/>
      <c r="V74" s="60"/>
      <c r="W74" s="60"/>
      <c r="X74" s="60"/>
      <c r="Y74" s="60"/>
      <c r="Z74" s="60"/>
      <c r="AA74" s="62"/>
      <c r="AB74" s="63"/>
      <c r="AC74" s="60"/>
      <c r="AD74" s="60"/>
      <c r="AE74" s="60"/>
      <c r="AF74" s="60"/>
      <c r="AG74" s="60"/>
      <c r="AH74" s="60"/>
      <c r="AI74" s="60"/>
    </row>
    <row r="75" spans="1:35" ht="15" customHeight="1">
      <c r="A75" s="60"/>
      <c r="B75" s="545" t="s">
        <v>65</v>
      </c>
      <c r="C75" s="533"/>
      <c r="D75" s="84"/>
      <c r="E75" s="85"/>
      <c r="F75" s="494"/>
      <c r="G75" s="476">
        <f t="shared" ref="G75:G78" si="14">E75*F75</f>
        <v>0</v>
      </c>
      <c r="H75" s="116"/>
      <c r="I75" s="135"/>
      <c r="J75" s="87">
        <f t="shared" ref="J75:J78" si="15">E75*I75</f>
        <v>0</v>
      </c>
      <c r="K75" s="116"/>
      <c r="L75" s="494"/>
      <c r="M75" s="500">
        <f t="shared" ref="M75:M78" si="16">E75*L75</f>
        <v>0</v>
      </c>
      <c r="N75" s="118"/>
      <c r="O75" s="113"/>
      <c r="P75" s="60"/>
      <c r="Q75" s="60"/>
      <c r="R75" s="111"/>
      <c r="S75" s="60"/>
      <c r="T75" s="60"/>
      <c r="U75" s="60"/>
      <c r="V75" s="60"/>
      <c r="W75" s="60"/>
      <c r="X75" s="60"/>
      <c r="Y75" s="60"/>
      <c r="Z75" s="60"/>
      <c r="AA75" s="62"/>
      <c r="AB75" s="63"/>
      <c r="AC75" s="60"/>
      <c r="AD75" s="60"/>
      <c r="AE75" s="60"/>
      <c r="AF75" s="60"/>
      <c r="AG75" s="60"/>
      <c r="AH75" s="60"/>
      <c r="AI75" s="60"/>
    </row>
    <row r="76" spans="1:35" ht="15" customHeight="1">
      <c r="A76" s="60"/>
      <c r="B76" s="545" t="s">
        <v>65</v>
      </c>
      <c r="C76" s="533"/>
      <c r="D76" s="84"/>
      <c r="E76" s="85"/>
      <c r="F76" s="494"/>
      <c r="G76" s="476">
        <f t="shared" si="14"/>
        <v>0</v>
      </c>
      <c r="H76" s="116"/>
      <c r="I76" s="135"/>
      <c r="J76" s="87">
        <f t="shared" si="15"/>
        <v>0</v>
      </c>
      <c r="K76" s="116"/>
      <c r="L76" s="494"/>
      <c r="M76" s="500">
        <f t="shared" si="16"/>
        <v>0</v>
      </c>
      <c r="N76" s="118"/>
      <c r="O76" s="113"/>
      <c r="P76" s="60"/>
      <c r="Q76" s="60"/>
      <c r="R76" s="111"/>
      <c r="S76" s="60"/>
      <c r="T76" s="60"/>
      <c r="U76" s="60"/>
      <c r="V76" s="60"/>
      <c r="W76" s="60"/>
      <c r="X76" s="60"/>
      <c r="Y76" s="60"/>
      <c r="Z76" s="60"/>
      <c r="AA76" s="62"/>
      <c r="AB76" s="63"/>
      <c r="AC76" s="60"/>
      <c r="AD76" s="60"/>
      <c r="AE76" s="60"/>
      <c r="AF76" s="60"/>
      <c r="AG76" s="60"/>
      <c r="AH76" s="60"/>
      <c r="AI76" s="60"/>
    </row>
    <row r="77" spans="1:35" ht="15" customHeight="1">
      <c r="A77" s="60"/>
      <c r="B77" s="545" t="s">
        <v>65</v>
      </c>
      <c r="C77" s="533"/>
      <c r="D77" s="88"/>
      <c r="E77" s="119"/>
      <c r="F77" s="495"/>
      <c r="G77" s="476">
        <f t="shared" si="14"/>
        <v>0</v>
      </c>
      <c r="H77" s="116"/>
      <c r="I77" s="136"/>
      <c r="J77" s="87">
        <f t="shared" si="15"/>
        <v>0</v>
      </c>
      <c r="K77" s="116"/>
      <c r="L77" s="495"/>
      <c r="M77" s="500">
        <f t="shared" si="16"/>
        <v>0</v>
      </c>
      <c r="N77" s="118"/>
      <c r="O77" s="113"/>
      <c r="P77" s="60"/>
      <c r="Q77" s="60"/>
      <c r="R77" s="111"/>
      <c r="S77" s="60"/>
      <c r="T77" s="60"/>
      <c r="U77" s="60"/>
      <c r="V77" s="60"/>
      <c r="W77" s="60"/>
      <c r="X77" s="60"/>
      <c r="Y77" s="60"/>
      <c r="Z77" s="60"/>
      <c r="AA77" s="62"/>
      <c r="AB77" s="63"/>
      <c r="AC77" s="60"/>
      <c r="AD77" s="60"/>
      <c r="AE77" s="60"/>
      <c r="AF77" s="60"/>
      <c r="AG77" s="60"/>
      <c r="AH77" s="60"/>
      <c r="AI77" s="60"/>
    </row>
    <row r="78" spans="1:35" ht="15" customHeight="1">
      <c r="A78" s="60"/>
      <c r="B78" s="545" t="s">
        <v>65</v>
      </c>
      <c r="C78" s="533"/>
      <c r="D78" s="88"/>
      <c r="E78" s="119"/>
      <c r="F78" s="495"/>
      <c r="G78" s="476">
        <f t="shared" si="14"/>
        <v>0</v>
      </c>
      <c r="H78" s="116"/>
      <c r="I78" s="136"/>
      <c r="J78" s="87">
        <f t="shared" si="15"/>
        <v>0</v>
      </c>
      <c r="K78" s="116"/>
      <c r="L78" s="495"/>
      <c r="M78" s="500">
        <f t="shared" si="16"/>
        <v>0</v>
      </c>
      <c r="N78" s="118"/>
      <c r="O78" s="113"/>
      <c r="P78" s="60"/>
      <c r="Q78" s="60"/>
      <c r="R78" s="111"/>
      <c r="S78" s="60"/>
      <c r="T78" s="60"/>
      <c r="U78" s="60"/>
      <c r="V78" s="60"/>
      <c r="W78" s="60"/>
      <c r="X78" s="60"/>
      <c r="Y78" s="60"/>
      <c r="Z78" s="60"/>
      <c r="AA78" s="62"/>
      <c r="AB78" s="63"/>
      <c r="AC78" s="60"/>
      <c r="AD78" s="60"/>
      <c r="AE78" s="60"/>
      <c r="AF78" s="60"/>
      <c r="AG78" s="60"/>
      <c r="AH78" s="60"/>
      <c r="AI78" s="60"/>
    </row>
    <row r="79" spans="1:35" ht="15" customHeight="1">
      <c r="A79" s="60"/>
      <c r="B79" s="532" t="s">
        <v>66</v>
      </c>
      <c r="C79" s="541"/>
      <c r="D79" s="75"/>
      <c r="E79" s="117"/>
      <c r="F79" s="496"/>
      <c r="G79" s="474"/>
      <c r="H79" s="116"/>
      <c r="I79" s="137"/>
      <c r="J79" s="77"/>
      <c r="K79" s="116"/>
      <c r="L79" s="496"/>
      <c r="M79" s="499"/>
      <c r="N79" s="118"/>
      <c r="O79" s="113"/>
      <c r="P79" s="60"/>
      <c r="Q79" s="60"/>
      <c r="R79" s="111"/>
      <c r="S79" s="60"/>
      <c r="T79" s="60"/>
      <c r="U79" s="60"/>
      <c r="V79" s="60"/>
      <c r="W79" s="60"/>
      <c r="X79" s="60"/>
      <c r="Y79" s="60"/>
      <c r="Z79" s="60"/>
      <c r="AA79" s="62"/>
      <c r="AB79" s="63"/>
      <c r="AC79" s="60"/>
      <c r="AD79" s="60"/>
      <c r="AE79" s="60"/>
      <c r="AF79" s="60"/>
      <c r="AG79" s="60"/>
      <c r="AH79" s="60"/>
      <c r="AI79" s="60"/>
    </row>
    <row r="80" spans="1:35" ht="15" customHeight="1">
      <c r="A80" s="60"/>
      <c r="B80" s="534" t="s">
        <v>67</v>
      </c>
      <c r="C80" s="533"/>
      <c r="D80" s="88"/>
      <c r="E80" s="119"/>
      <c r="F80" s="495"/>
      <c r="G80" s="476">
        <f t="shared" ref="G80:G83" si="17">E80*F80</f>
        <v>0</v>
      </c>
      <c r="H80" s="116"/>
      <c r="I80" s="136"/>
      <c r="J80" s="87">
        <f t="shared" ref="J80:J83" si="18">E80*I80</f>
        <v>0</v>
      </c>
      <c r="K80" s="116"/>
      <c r="L80" s="495"/>
      <c r="M80" s="500">
        <f t="shared" ref="M80:M83" si="19">E80*L80</f>
        <v>0</v>
      </c>
      <c r="N80" s="118"/>
      <c r="O80" s="113"/>
      <c r="P80" s="60"/>
      <c r="Q80" s="60"/>
      <c r="R80" s="111"/>
      <c r="S80" s="60"/>
      <c r="T80" s="60"/>
      <c r="U80" s="60"/>
      <c r="V80" s="60"/>
      <c r="W80" s="60"/>
      <c r="X80" s="60"/>
      <c r="Y80" s="60"/>
      <c r="Z80" s="60"/>
      <c r="AA80" s="62"/>
      <c r="AB80" s="63"/>
      <c r="AC80" s="60"/>
      <c r="AD80" s="60"/>
      <c r="AE80" s="60"/>
      <c r="AF80" s="60"/>
      <c r="AG80" s="60"/>
      <c r="AH80" s="60"/>
      <c r="AI80" s="60"/>
    </row>
    <row r="81" spans="1:35" ht="15" customHeight="1">
      <c r="A81" s="60"/>
      <c r="B81" s="534" t="s">
        <v>67</v>
      </c>
      <c r="C81" s="533"/>
      <c r="D81" s="88"/>
      <c r="E81" s="119"/>
      <c r="F81" s="495"/>
      <c r="G81" s="476">
        <f t="shared" si="17"/>
        <v>0</v>
      </c>
      <c r="H81" s="116"/>
      <c r="I81" s="136"/>
      <c r="J81" s="87">
        <f t="shared" si="18"/>
        <v>0</v>
      </c>
      <c r="K81" s="116"/>
      <c r="L81" s="495"/>
      <c r="M81" s="500">
        <f t="shared" si="19"/>
        <v>0</v>
      </c>
      <c r="N81" s="118"/>
      <c r="O81" s="113"/>
      <c r="P81" s="60"/>
      <c r="Q81" s="60"/>
      <c r="R81" s="111"/>
      <c r="S81" s="60"/>
      <c r="T81" s="60"/>
      <c r="U81" s="60"/>
      <c r="V81" s="60"/>
      <c r="W81" s="60"/>
      <c r="X81" s="60"/>
      <c r="Y81" s="60"/>
      <c r="Z81" s="60"/>
      <c r="AA81" s="62"/>
      <c r="AB81" s="63"/>
      <c r="AC81" s="60"/>
      <c r="AD81" s="60"/>
      <c r="AE81" s="60"/>
      <c r="AF81" s="60"/>
      <c r="AG81" s="60"/>
      <c r="AH81" s="60"/>
      <c r="AI81" s="60"/>
    </row>
    <row r="82" spans="1:35" ht="15" customHeight="1">
      <c r="A82" s="60"/>
      <c r="B82" s="534" t="s">
        <v>67</v>
      </c>
      <c r="C82" s="533"/>
      <c r="D82" s="88"/>
      <c r="E82" s="119"/>
      <c r="F82" s="495"/>
      <c r="G82" s="476">
        <f t="shared" si="17"/>
        <v>0</v>
      </c>
      <c r="H82" s="116"/>
      <c r="I82" s="136"/>
      <c r="J82" s="87">
        <f t="shared" si="18"/>
        <v>0</v>
      </c>
      <c r="K82" s="116"/>
      <c r="L82" s="495"/>
      <c r="M82" s="500">
        <f t="shared" si="19"/>
        <v>0</v>
      </c>
      <c r="N82" s="118"/>
      <c r="O82" s="113"/>
      <c r="P82" s="60"/>
      <c r="Q82" s="60"/>
      <c r="R82" s="111"/>
      <c r="S82" s="60"/>
      <c r="T82" s="60"/>
      <c r="U82" s="60"/>
      <c r="V82" s="60"/>
      <c r="W82" s="60"/>
      <c r="X82" s="60"/>
      <c r="Y82" s="60"/>
      <c r="Z82" s="60"/>
      <c r="AA82" s="62"/>
      <c r="AB82" s="63"/>
      <c r="AC82" s="60"/>
      <c r="AD82" s="60"/>
      <c r="AE82" s="60"/>
      <c r="AF82" s="60"/>
      <c r="AG82" s="60"/>
      <c r="AH82" s="60"/>
      <c r="AI82" s="60"/>
    </row>
    <row r="83" spans="1:35" ht="15" customHeight="1">
      <c r="A83" s="60"/>
      <c r="B83" s="534" t="s">
        <v>67</v>
      </c>
      <c r="C83" s="533"/>
      <c r="D83" s="88"/>
      <c r="E83" s="119"/>
      <c r="F83" s="495"/>
      <c r="G83" s="476">
        <f t="shared" si="17"/>
        <v>0</v>
      </c>
      <c r="H83" s="116"/>
      <c r="I83" s="136"/>
      <c r="J83" s="87">
        <f t="shared" si="18"/>
        <v>0</v>
      </c>
      <c r="K83" s="116"/>
      <c r="L83" s="495"/>
      <c r="M83" s="500">
        <f t="shared" si="19"/>
        <v>0</v>
      </c>
      <c r="N83" s="118"/>
      <c r="O83" s="113"/>
      <c r="P83" s="60"/>
      <c r="Q83" s="60"/>
      <c r="R83" s="111"/>
      <c r="S83" s="60"/>
      <c r="T83" s="60"/>
      <c r="U83" s="60"/>
      <c r="V83" s="60"/>
      <c r="W83" s="60"/>
      <c r="X83" s="60"/>
      <c r="Y83" s="60"/>
      <c r="Z83" s="60"/>
      <c r="AA83" s="62"/>
      <c r="AB83" s="63"/>
      <c r="AC83" s="60"/>
      <c r="AD83" s="60"/>
      <c r="AE83" s="60"/>
      <c r="AF83" s="60"/>
      <c r="AG83" s="60"/>
      <c r="AH83" s="60"/>
      <c r="AI83" s="60"/>
    </row>
    <row r="84" spans="1:35" ht="15" customHeight="1">
      <c r="A84" s="60"/>
      <c r="B84" s="557" t="s">
        <v>68</v>
      </c>
      <c r="C84" s="533"/>
      <c r="D84" s="75"/>
      <c r="E84" s="117"/>
      <c r="F84" s="496"/>
      <c r="G84" s="474"/>
      <c r="H84" s="116"/>
      <c r="I84" s="137"/>
      <c r="J84" s="77"/>
      <c r="K84" s="116"/>
      <c r="L84" s="496"/>
      <c r="M84" s="499"/>
      <c r="N84" s="118"/>
      <c r="O84" s="113"/>
      <c r="P84" s="60"/>
      <c r="Q84" s="60"/>
      <c r="R84" s="111"/>
      <c r="S84" s="60"/>
      <c r="T84" s="60"/>
      <c r="U84" s="60"/>
      <c r="V84" s="60"/>
      <c r="W84" s="60"/>
      <c r="X84" s="60"/>
      <c r="Y84" s="60"/>
      <c r="Z84" s="60"/>
      <c r="AA84" s="62"/>
      <c r="AB84" s="63"/>
      <c r="AC84" s="60"/>
      <c r="AD84" s="60"/>
      <c r="AE84" s="60"/>
      <c r="AF84" s="60"/>
      <c r="AG84" s="60"/>
      <c r="AH84" s="60"/>
      <c r="AI84" s="60"/>
    </row>
    <row r="85" spans="1:35" ht="15" customHeight="1">
      <c r="A85" s="60"/>
      <c r="B85" s="558" t="s">
        <v>67</v>
      </c>
      <c r="C85" s="533"/>
      <c r="D85" s="88"/>
      <c r="E85" s="119"/>
      <c r="F85" s="495"/>
      <c r="G85" s="476">
        <f t="shared" ref="G85:G88" si="20">E85*F85</f>
        <v>0</v>
      </c>
      <c r="H85" s="116"/>
      <c r="I85" s="136"/>
      <c r="J85" s="87">
        <f t="shared" ref="J85:J88" si="21">E85*I85</f>
        <v>0</v>
      </c>
      <c r="K85" s="116"/>
      <c r="L85" s="495"/>
      <c r="M85" s="500">
        <f t="shared" ref="M85:M88" si="22">E85*L85</f>
        <v>0</v>
      </c>
      <c r="N85" s="118"/>
      <c r="O85" s="113"/>
      <c r="P85" s="60"/>
      <c r="Q85" s="60"/>
      <c r="R85" s="111"/>
      <c r="S85" s="60"/>
      <c r="T85" s="60"/>
      <c r="U85" s="60"/>
      <c r="V85" s="60"/>
      <c r="W85" s="60"/>
      <c r="X85" s="60"/>
      <c r="Y85" s="60"/>
      <c r="Z85" s="60"/>
      <c r="AA85" s="62"/>
      <c r="AB85" s="63"/>
      <c r="AC85" s="60"/>
      <c r="AD85" s="60"/>
      <c r="AE85" s="60"/>
      <c r="AF85" s="60"/>
      <c r="AG85" s="60"/>
      <c r="AH85" s="60"/>
      <c r="AI85" s="60"/>
    </row>
    <row r="86" spans="1:35" ht="15" customHeight="1">
      <c r="A86" s="60"/>
      <c r="B86" s="558" t="s">
        <v>67</v>
      </c>
      <c r="C86" s="533"/>
      <c r="D86" s="88"/>
      <c r="E86" s="119"/>
      <c r="F86" s="495"/>
      <c r="G86" s="476">
        <f t="shared" si="20"/>
        <v>0</v>
      </c>
      <c r="H86" s="116"/>
      <c r="I86" s="136"/>
      <c r="J86" s="87">
        <f t="shared" si="21"/>
        <v>0</v>
      </c>
      <c r="K86" s="116"/>
      <c r="L86" s="495"/>
      <c r="M86" s="500">
        <f t="shared" si="22"/>
        <v>0</v>
      </c>
      <c r="N86" s="118"/>
      <c r="O86" s="113"/>
      <c r="P86" s="60"/>
      <c r="Q86" s="60"/>
      <c r="R86" s="111"/>
      <c r="S86" s="60"/>
      <c r="T86" s="60"/>
      <c r="U86" s="60"/>
      <c r="V86" s="60"/>
      <c r="W86" s="60"/>
      <c r="X86" s="60"/>
      <c r="Y86" s="60"/>
      <c r="Z86" s="60"/>
      <c r="AA86" s="62"/>
      <c r="AB86" s="63"/>
      <c r="AC86" s="60"/>
      <c r="AD86" s="60"/>
      <c r="AE86" s="60"/>
      <c r="AF86" s="60"/>
      <c r="AG86" s="60"/>
      <c r="AH86" s="60"/>
      <c r="AI86" s="60"/>
    </row>
    <row r="87" spans="1:35" ht="15" customHeight="1">
      <c r="A87" s="60"/>
      <c r="B87" s="558" t="s">
        <v>67</v>
      </c>
      <c r="C87" s="533"/>
      <c r="D87" s="88"/>
      <c r="E87" s="119"/>
      <c r="F87" s="495"/>
      <c r="G87" s="476">
        <f t="shared" si="20"/>
        <v>0</v>
      </c>
      <c r="H87" s="116"/>
      <c r="I87" s="136"/>
      <c r="J87" s="87">
        <f t="shared" si="21"/>
        <v>0</v>
      </c>
      <c r="K87" s="116"/>
      <c r="L87" s="495"/>
      <c r="M87" s="500">
        <f t="shared" si="22"/>
        <v>0</v>
      </c>
      <c r="N87" s="118"/>
      <c r="O87" s="113"/>
      <c r="P87" s="60"/>
      <c r="Q87" s="60"/>
      <c r="R87" s="111"/>
      <c r="S87" s="60"/>
      <c r="T87" s="60"/>
      <c r="U87" s="60"/>
      <c r="V87" s="60"/>
      <c r="W87" s="60"/>
      <c r="X87" s="60"/>
      <c r="Y87" s="60"/>
      <c r="Z87" s="60"/>
      <c r="AA87" s="62"/>
      <c r="AB87" s="63"/>
      <c r="AC87" s="60"/>
      <c r="AD87" s="60"/>
      <c r="AE87" s="60"/>
      <c r="AF87" s="60"/>
      <c r="AG87" s="60"/>
      <c r="AH87" s="60"/>
      <c r="AI87" s="60"/>
    </row>
    <row r="88" spans="1:35" ht="15" customHeight="1">
      <c r="A88" s="60"/>
      <c r="B88" s="558" t="s">
        <v>67</v>
      </c>
      <c r="C88" s="533"/>
      <c r="D88" s="88"/>
      <c r="E88" s="119"/>
      <c r="F88" s="495"/>
      <c r="G88" s="476">
        <f t="shared" si="20"/>
        <v>0</v>
      </c>
      <c r="H88" s="116"/>
      <c r="I88" s="136"/>
      <c r="J88" s="87">
        <f t="shared" si="21"/>
        <v>0</v>
      </c>
      <c r="K88" s="116"/>
      <c r="L88" s="495"/>
      <c r="M88" s="500">
        <f t="shared" si="22"/>
        <v>0</v>
      </c>
      <c r="N88" s="118"/>
      <c r="O88" s="113"/>
      <c r="P88" s="60"/>
      <c r="Q88" s="60"/>
      <c r="R88" s="111"/>
      <c r="S88" s="60"/>
      <c r="T88" s="60"/>
      <c r="U88" s="60"/>
      <c r="V88" s="60"/>
      <c r="W88" s="60"/>
      <c r="X88" s="60"/>
      <c r="Y88" s="60"/>
      <c r="Z88" s="60"/>
      <c r="AA88" s="62"/>
      <c r="AB88" s="63"/>
      <c r="AC88" s="60"/>
      <c r="AD88" s="60"/>
      <c r="AE88" s="60"/>
      <c r="AF88" s="60"/>
      <c r="AG88" s="60"/>
      <c r="AH88" s="60"/>
      <c r="AI88" s="60"/>
    </row>
    <row r="89" spans="1:35" ht="15" customHeight="1">
      <c r="A89" s="60"/>
      <c r="B89" s="540" t="s">
        <v>69</v>
      </c>
      <c r="C89" s="541"/>
      <c r="D89" s="75"/>
      <c r="E89" s="117"/>
      <c r="F89" s="496"/>
      <c r="G89" s="474"/>
      <c r="H89" s="116"/>
      <c r="I89" s="137"/>
      <c r="J89" s="77"/>
      <c r="K89" s="116"/>
      <c r="L89" s="496"/>
      <c r="M89" s="499"/>
      <c r="N89" s="118"/>
      <c r="O89" s="113"/>
      <c r="P89" s="60"/>
      <c r="Q89" s="60"/>
      <c r="R89" s="111"/>
      <c r="S89" s="60"/>
      <c r="T89" s="60"/>
      <c r="U89" s="60"/>
      <c r="V89" s="60"/>
      <c r="W89" s="60"/>
      <c r="X89" s="60"/>
      <c r="Y89" s="60"/>
      <c r="Z89" s="60"/>
      <c r="AA89" s="62"/>
      <c r="AB89" s="63"/>
      <c r="AC89" s="60"/>
      <c r="AD89" s="60"/>
      <c r="AE89" s="60"/>
      <c r="AF89" s="60"/>
      <c r="AG89" s="60"/>
      <c r="AH89" s="60"/>
      <c r="AI89" s="60"/>
    </row>
    <row r="90" spans="1:35" ht="15" customHeight="1">
      <c r="A90" s="60"/>
      <c r="B90" s="535" t="s">
        <v>70</v>
      </c>
      <c r="C90" s="533"/>
      <c r="D90" s="88"/>
      <c r="E90" s="119"/>
      <c r="F90" s="495"/>
      <c r="G90" s="476">
        <f t="shared" ref="G90:G93" si="23">E90*F90</f>
        <v>0</v>
      </c>
      <c r="H90" s="116"/>
      <c r="I90" s="136"/>
      <c r="J90" s="87">
        <f t="shared" ref="J90:J93" si="24">E90*I90</f>
        <v>0</v>
      </c>
      <c r="K90" s="116"/>
      <c r="L90" s="495"/>
      <c r="M90" s="500">
        <f t="shared" ref="M90:M93" si="25">E90*L90</f>
        <v>0</v>
      </c>
      <c r="N90" s="118"/>
      <c r="O90" s="113"/>
      <c r="P90" s="60"/>
      <c r="Q90" s="60"/>
      <c r="R90" s="111"/>
      <c r="S90" s="60"/>
      <c r="T90" s="60"/>
      <c r="U90" s="60"/>
      <c r="V90" s="60"/>
      <c r="W90" s="60"/>
      <c r="X90" s="60"/>
      <c r="Y90" s="60"/>
      <c r="Z90" s="60"/>
      <c r="AA90" s="62"/>
      <c r="AB90" s="63"/>
      <c r="AC90" s="60"/>
      <c r="AD90" s="60"/>
      <c r="AE90" s="60"/>
      <c r="AF90" s="60"/>
      <c r="AG90" s="60"/>
      <c r="AH90" s="60"/>
      <c r="AI90" s="60"/>
    </row>
    <row r="91" spans="1:35" ht="15" customHeight="1">
      <c r="A91" s="60"/>
      <c r="B91" s="535" t="s">
        <v>70</v>
      </c>
      <c r="C91" s="533"/>
      <c r="D91" s="88"/>
      <c r="E91" s="119"/>
      <c r="F91" s="495"/>
      <c r="G91" s="476">
        <f t="shared" si="23"/>
        <v>0</v>
      </c>
      <c r="H91" s="116"/>
      <c r="I91" s="136"/>
      <c r="J91" s="87">
        <f t="shared" si="24"/>
        <v>0</v>
      </c>
      <c r="K91" s="116"/>
      <c r="L91" s="495"/>
      <c r="M91" s="500">
        <f t="shared" si="25"/>
        <v>0</v>
      </c>
      <c r="N91" s="118"/>
      <c r="O91" s="113"/>
      <c r="P91" s="60"/>
      <c r="Q91" s="60"/>
      <c r="R91" s="111"/>
      <c r="S91" s="138"/>
      <c r="T91" s="138"/>
      <c r="U91" s="138"/>
      <c r="V91" s="60"/>
      <c r="W91" s="60"/>
      <c r="X91" s="60"/>
      <c r="Y91" s="60"/>
      <c r="Z91" s="60"/>
      <c r="AA91" s="62"/>
      <c r="AB91" s="63"/>
      <c r="AC91" s="60"/>
      <c r="AD91" s="60"/>
      <c r="AE91" s="60"/>
      <c r="AF91" s="60"/>
      <c r="AG91" s="60"/>
      <c r="AH91" s="60"/>
      <c r="AI91" s="60"/>
    </row>
    <row r="92" spans="1:35" ht="15" customHeight="1">
      <c r="A92" s="60"/>
      <c r="B92" s="536" t="s">
        <v>70</v>
      </c>
      <c r="C92" s="533"/>
      <c r="D92" s="88"/>
      <c r="E92" s="119"/>
      <c r="F92" s="495"/>
      <c r="G92" s="476">
        <f t="shared" si="23"/>
        <v>0</v>
      </c>
      <c r="H92" s="116"/>
      <c r="I92" s="136"/>
      <c r="J92" s="87">
        <f t="shared" si="24"/>
        <v>0</v>
      </c>
      <c r="K92" s="116"/>
      <c r="L92" s="495"/>
      <c r="M92" s="500">
        <f t="shared" si="25"/>
        <v>0</v>
      </c>
      <c r="N92" s="122"/>
      <c r="O92" s="97" t="s">
        <v>77</v>
      </c>
      <c r="P92" s="60"/>
      <c r="Q92" s="60"/>
      <c r="R92" s="111"/>
      <c r="S92" s="64"/>
      <c r="T92" s="64"/>
      <c r="U92" s="64"/>
      <c r="V92" s="64"/>
      <c r="W92" s="64"/>
      <c r="X92" s="64"/>
      <c r="Y92" s="64"/>
      <c r="Z92" s="64"/>
      <c r="AA92" s="72"/>
      <c r="AB92" s="73"/>
      <c r="AC92" s="64"/>
      <c r="AD92" s="64"/>
      <c r="AE92" s="64"/>
      <c r="AF92" s="64"/>
      <c r="AG92" s="64"/>
      <c r="AH92" s="64"/>
      <c r="AI92" s="60"/>
    </row>
    <row r="93" spans="1:35" ht="15" customHeight="1">
      <c r="A93" s="60"/>
      <c r="B93" s="536" t="s">
        <v>70</v>
      </c>
      <c r="C93" s="533"/>
      <c r="D93" s="88"/>
      <c r="E93" s="119"/>
      <c r="F93" s="495"/>
      <c r="G93" s="476">
        <f t="shared" si="23"/>
        <v>0</v>
      </c>
      <c r="H93" s="116"/>
      <c r="I93" s="136"/>
      <c r="J93" s="87">
        <f t="shared" si="24"/>
        <v>0</v>
      </c>
      <c r="K93" s="116"/>
      <c r="L93" s="495"/>
      <c r="M93" s="500">
        <f t="shared" si="25"/>
        <v>0</v>
      </c>
      <c r="N93" s="122"/>
      <c r="O93" s="97" t="s">
        <v>84</v>
      </c>
      <c r="P93" s="60"/>
      <c r="Q93" s="60"/>
      <c r="R93" s="111"/>
      <c r="S93" s="64"/>
      <c r="T93" s="64"/>
      <c r="U93" s="64"/>
      <c r="V93" s="64"/>
      <c r="W93" s="64"/>
      <c r="X93" s="64"/>
      <c r="Y93" s="64"/>
      <c r="Z93" s="64"/>
      <c r="AA93" s="72"/>
      <c r="AB93" s="73"/>
      <c r="AC93" s="64"/>
      <c r="AD93" s="64"/>
      <c r="AE93" s="64"/>
      <c r="AF93" s="64"/>
      <c r="AG93" s="64"/>
      <c r="AH93" s="64"/>
      <c r="AI93" s="60"/>
    </row>
    <row r="94" spans="1:35" ht="15" customHeight="1">
      <c r="A94" s="64"/>
      <c r="B94" s="125"/>
      <c r="C94" s="126"/>
      <c r="D94" s="127"/>
      <c r="E94" s="128"/>
      <c r="F94" s="497" t="s">
        <v>72</v>
      </c>
      <c r="G94" s="480">
        <f>SUM(G74:G93)</f>
        <v>0</v>
      </c>
      <c r="H94" s="129"/>
      <c r="I94" s="126"/>
      <c r="J94" s="102">
        <f>SUM(J74:J93)</f>
        <v>0</v>
      </c>
      <c r="K94" s="129"/>
      <c r="L94" s="497"/>
      <c r="M94" s="501">
        <f>SUM(M74:M93)</f>
        <v>0</v>
      </c>
      <c r="N94" s="130"/>
      <c r="O94" s="106">
        <f>G94+M94+J94</f>
        <v>0</v>
      </c>
      <c r="P94" s="64"/>
      <c r="Q94" s="64"/>
      <c r="R94" s="114"/>
      <c r="S94" s="64"/>
      <c r="T94" s="64"/>
      <c r="U94" s="64"/>
      <c r="V94" s="64"/>
      <c r="W94" s="64"/>
      <c r="X94" s="64"/>
      <c r="Y94" s="64"/>
      <c r="Z94" s="64"/>
      <c r="AA94" s="72"/>
      <c r="AB94" s="73"/>
      <c r="AC94" s="64"/>
      <c r="AD94" s="64"/>
      <c r="AE94" s="64"/>
      <c r="AF94" s="64"/>
      <c r="AG94" s="64"/>
      <c r="AH94" s="64"/>
      <c r="AI94" s="64"/>
    </row>
    <row r="95" spans="1:35" ht="15" customHeight="1">
      <c r="A95" s="64"/>
      <c r="B95" s="64"/>
      <c r="C95" s="64"/>
      <c r="D95" s="64"/>
      <c r="E95" s="107"/>
      <c r="F95" s="64"/>
      <c r="G95" s="107"/>
      <c r="H95" s="107"/>
      <c r="I95" s="64"/>
      <c r="J95" s="107"/>
      <c r="K95" s="107"/>
      <c r="L95" s="64"/>
      <c r="M95" s="107"/>
      <c r="N95" s="107"/>
      <c r="O95" s="107"/>
      <c r="P95" s="64"/>
      <c r="Q95" s="61"/>
      <c r="R95" s="64"/>
      <c r="S95" s="114"/>
      <c r="T95" s="64"/>
      <c r="U95" s="64"/>
      <c r="V95" s="64"/>
      <c r="W95" s="64"/>
      <c r="X95" s="64"/>
      <c r="Y95" s="64"/>
      <c r="Z95" s="64"/>
      <c r="AA95" s="72"/>
      <c r="AB95" s="73"/>
      <c r="AC95" s="64"/>
      <c r="AD95" s="64"/>
      <c r="AE95" s="64"/>
      <c r="AF95" s="64"/>
      <c r="AG95" s="64"/>
      <c r="AH95" s="64"/>
      <c r="AI95" s="64"/>
    </row>
    <row r="96" spans="1:35" ht="23.25" customHeight="1">
      <c r="A96" s="53" t="s">
        <v>85</v>
      </c>
      <c r="B96" s="54" t="s">
        <v>86</v>
      </c>
      <c r="C96" s="55"/>
      <c r="D96" s="55"/>
      <c r="E96" s="108"/>
      <c r="F96" s="469" t="s">
        <v>55</v>
      </c>
      <c r="G96" s="470"/>
      <c r="H96" s="56"/>
      <c r="I96" s="57" t="s">
        <v>56</v>
      </c>
      <c r="J96" s="56"/>
      <c r="K96" s="56"/>
      <c r="L96" s="469" t="s">
        <v>57</v>
      </c>
      <c r="M96" s="470"/>
      <c r="N96" s="109"/>
      <c r="O96" s="110"/>
      <c r="P96" s="60"/>
      <c r="Q96" s="60"/>
      <c r="R96" s="111"/>
      <c r="S96" s="64"/>
      <c r="T96" s="64"/>
      <c r="U96" s="64"/>
      <c r="V96" s="64"/>
      <c r="W96" s="64"/>
      <c r="X96" s="64"/>
      <c r="Y96" s="64"/>
      <c r="Z96" s="64"/>
      <c r="AA96" s="72"/>
      <c r="AB96" s="73"/>
      <c r="AC96" s="64"/>
      <c r="AD96" s="64"/>
      <c r="AE96" s="64"/>
      <c r="AF96" s="64"/>
      <c r="AG96" s="64"/>
      <c r="AH96" s="64"/>
      <c r="AI96" s="60"/>
    </row>
    <row r="97" spans="1:35" ht="21" customHeight="1">
      <c r="A97" s="64"/>
      <c r="B97" s="542" t="s">
        <v>58</v>
      </c>
      <c r="C97" s="531"/>
      <c r="D97" s="139" t="s">
        <v>87</v>
      </c>
      <c r="E97" s="140" t="s">
        <v>88</v>
      </c>
      <c r="F97" s="485"/>
      <c r="G97" s="486" t="s">
        <v>76</v>
      </c>
      <c r="H97" s="112"/>
      <c r="I97" s="67"/>
      <c r="J97" s="112" t="s">
        <v>76</v>
      </c>
      <c r="K97" s="112"/>
      <c r="L97" s="485"/>
      <c r="M97" s="498" t="s">
        <v>76</v>
      </c>
      <c r="N97" s="107"/>
      <c r="O97" s="113"/>
      <c r="P97" s="64"/>
      <c r="Q97" s="64"/>
      <c r="R97" s="114"/>
      <c r="S97" s="64"/>
      <c r="T97" s="64"/>
      <c r="U97" s="64"/>
      <c r="V97" s="64"/>
      <c r="W97" s="64"/>
      <c r="X97" s="64"/>
      <c r="Y97" s="64"/>
      <c r="Z97" s="64"/>
      <c r="AA97" s="72"/>
      <c r="AB97" s="73"/>
      <c r="AC97" s="64"/>
      <c r="AD97" s="64"/>
      <c r="AE97" s="64"/>
      <c r="AF97" s="64"/>
      <c r="AG97" s="64"/>
      <c r="AH97" s="64"/>
      <c r="AI97" s="64"/>
    </row>
    <row r="98" spans="1:35" ht="15" customHeight="1">
      <c r="A98" s="64"/>
      <c r="B98" s="543" t="s">
        <v>64</v>
      </c>
      <c r="C98" s="544"/>
      <c r="D98" s="115"/>
      <c r="E98" s="141"/>
      <c r="F98" s="502"/>
      <c r="G98" s="474"/>
      <c r="H98" s="143"/>
      <c r="I98" s="142"/>
      <c r="J98" s="77"/>
      <c r="K98" s="143"/>
      <c r="L98" s="502"/>
      <c r="M98" s="499"/>
      <c r="N98" s="118"/>
      <c r="O98" s="113"/>
      <c r="P98" s="60"/>
      <c r="Q98" s="60"/>
      <c r="R98" s="111"/>
      <c r="S98" s="60"/>
      <c r="T98" s="60"/>
      <c r="U98" s="60"/>
      <c r="V98" s="60"/>
      <c r="W98" s="60"/>
      <c r="X98" s="60"/>
      <c r="Y98" s="60"/>
      <c r="Z98" s="60"/>
      <c r="AA98" s="62"/>
      <c r="AB98" s="63"/>
      <c r="AC98" s="60"/>
      <c r="AD98" s="60"/>
      <c r="AE98" s="60"/>
      <c r="AF98" s="60"/>
      <c r="AG98" s="60"/>
      <c r="AH98" s="60"/>
      <c r="AI98" s="60"/>
    </row>
    <row r="99" spans="1:35" ht="15" customHeight="1">
      <c r="A99" s="64"/>
      <c r="B99" s="545" t="s">
        <v>65</v>
      </c>
      <c r="C99" s="533"/>
      <c r="D99" s="88"/>
      <c r="E99" s="88"/>
      <c r="F99" s="502"/>
      <c r="G99" s="503"/>
      <c r="H99" s="143"/>
      <c r="I99" s="142"/>
      <c r="J99" s="144"/>
      <c r="K99" s="143"/>
      <c r="L99" s="502"/>
      <c r="M99" s="506"/>
      <c r="N99" s="118"/>
      <c r="O99" s="113"/>
      <c r="P99" s="60"/>
      <c r="Q99" s="60"/>
      <c r="R99" s="111"/>
      <c r="S99" s="64"/>
      <c r="T99" s="64"/>
      <c r="U99" s="64"/>
      <c r="V99" s="64"/>
      <c r="W99" s="64"/>
      <c r="X99" s="64"/>
      <c r="Y99" s="64"/>
      <c r="Z99" s="64"/>
      <c r="AA99" s="72"/>
      <c r="AB99" s="73"/>
      <c r="AC99" s="64"/>
      <c r="AD99" s="64"/>
      <c r="AE99" s="64"/>
      <c r="AF99" s="64"/>
      <c r="AG99" s="64"/>
      <c r="AH99" s="64"/>
      <c r="AI99" s="60"/>
    </row>
    <row r="100" spans="1:35" ht="15" customHeight="1">
      <c r="A100" s="64"/>
      <c r="B100" s="545" t="s">
        <v>65</v>
      </c>
      <c r="C100" s="533"/>
      <c r="D100" s="88"/>
      <c r="E100" s="121"/>
      <c r="F100" s="502"/>
      <c r="G100" s="503"/>
      <c r="H100" s="143"/>
      <c r="I100" s="142"/>
      <c r="J100" s="85"/>
      <c r="K100" s="143"/>
      <c r="L100" s="502"/>
      <c r="M100" s="506"/>
      <c r="N100" s="118"/>
      <c r="O100" s="113"/>
      <c r="P100" s="60"/>
      <c r="Q100" s="60"/>
      <c r="R100" s="111"/>
      <c r="S100" s="64"/>
      <c r="T100" s="64"/>
      <c r="U100" s="64"/>
      <c r="V100" s="64"/>
      <c r="W100" s="64"/>
      <c r="X100" s="64"/>
      <c r="Y100" s="64"/>
      <c r="Z100" s="64"/>
      <c r="AA100" s="72"/>
      <c r="AB100" s="73"/>
      <c r="AC100" s="64"/>
      <c r="AD100" s="64"/>
      <c r="AE100" s="64"/>
      <c r="AF100" s="64"/>
      <c r="AG100" s="64"/>
      <c r="AH100" s="64"/>
      <c r="AI100" s="60"/>
    </row>
    <row r="101" spans="1:35" ht="15" customHeight="1">
      <c r="A101" s="64"/>
      <c r="B101" s="545" t="s">
        <v>65</v>
      </c>
      <c r="C101" s="533"/>
      <c r="D101" s="88"/>
      <c r="E101" s="121"/>
      <c r="F101" s="502"/>
      <c r="G101" s="489"/>
      <c r="H101" s="143"/>
      <c r="I101" s="142"/>
      <c r="J101" s="119"/>
      <c r="K101" s="143"/>
      <c r="L101" s="502"/>
      <c r="M101" s="507"/>
      <c r="N101" s="118"/>
      <c r="O101" s="113"/>
      <c r="P101" s="60"/>
      <c r="Q101" s="60"/>
      <c r="R101" s="111"/>
      <c r="S101" s="60"/>
      <c r="T101" s="60"/>
      <c r="U101" s="60"/>
      <c r="V101" s="60"/>
      <c r="W101" s="60"/>
      <c r="X101" s="60"/>
      <c r="Y101" s="60"/>
      <c r="Z101" s="60"/>
      <c r="AA101" s="62"/>
      <c r="AB101" s="63"/>
      <c r="AC101" s="60"/>
      <c r="AD101" s="60"/>
      <c r="AE101" s="60"/>
      <c r="AF101" s="60"/>
      <c r="AG101" s="60"/>
      <c r="AH101" s="60"/>
      <c r="AI101" s="60"/>
    </row>
    <row r="102" spans="1:35" ht="15" customHeight="1">
      <c r="A102" s="64"/>
      <c r="B102" s="545" t="s">
        <v>65</v>
      </c>
      <c r="C102" s="533"/>
      <c r="D102" s="88"/>
      <c r="E102" s="121"/>
      <c r="F102" s="502"/>
      <c r="G102" s="489"/>
      <c r="H102" s="143"/>
      <c r="I102" s="142"/>
      <c r="J102" s="119"/>
      <c r="K102" s="143"/>
      <c r="L102" s="502"/>
      <c r="M102" s="507"/>
      <c r="N102" s="118"/>
      <c r="O102" s="113"/>
      <c r="P102" s="60"/>
      <c r="Q102" s="60"/>
      <c r="R102" s="111"/>
      <c r="S102" s="2"/>
      <c r="T102" s="2"/>
      <c r="U102" s="2"/>
      <c r="V102" s="2"/>
      <c r="W102" s="2"/>
      <c r="X102" s="2"/>
      <c r="Y102" s="2"/>
      <c r="Z102" s="2"/>
      <c r="AA102" s="5"/>
      <c r="AB102" s="6"/>
      <c r="AC102" s="2"/>
      <c r="AD102" s="2"/>
      <c r="AE102" s="2"/>
      <c r="AF102" s="2"/>
      <c r="AG102" s="2"/>
      <c r="AH102" s="2"/>
      <c r="AI102" s="60"/>
    </row>
    <row r="103" spans="1:35" ht="15" customHeight="1">
      <c r="A103" s="64"/>
      <c r="B103" s="532" t="s">
        <v>66</v>
      </c>
      <c r="C103" s="541"/>
      <c r="D103" s="75"/>
      <c r="E103" s="141"/>
      <c r="F103" s="502"/>
      <c r="G103" s="488"/>
      <c r="H103" s="143"/>
      <c r="I103" s="142"/>
      <c r="J103" s="117"/>
      <c r="K103" s="143"/>
      <c r="L103" s="502"/>
      <c r="M103" s="508"/>
      <c r="N103" s="118"/>
      <c r="O103" s="113"/>
      <c r="P103" s="60"/>
      <c r="Q103" s="60"/>
      <c r="R103" s="111"/>
      <c r="S103" s="2"/>
      <c r="T103" s="2"/>
      <c r="U103" s="2"/>
      <c r="V103" s="2"/>
      <c r="W103" s="2"/>
      <c r="X103" s="2"/>
      <c r="Y103" s="2"/>
      <c r="Z103" s="2"/>
      <c r="AA103" s="5"/>
      <c r="AB103" s="6"/>
      <c r="AC103" s="2"/>
      <c r="AD103" s="2"/>
      <c r="AE103" s="2"/>
      <c r="AF103" s="2"/>
      <c r="AG103" s="2"/>
      <c r="AH103" s="2"/>
      <c r="AI103" s="60"/>
    </row>
    <row r="104" spans="1:35" ht="15" customHeight="1">
      <c r="A104" s="64"/>
      <c r="B104" s="534" t="s">
        <v>67</v>
      </c>
      <c r="C104" s="533"/>
      <c r="D104" s="88"/>
      <c r="E104" s="121"/>
      <c r="F104" s="502"/>
      <c r="G104" s="489"/>
      <c r="H104" s="143"/>
      <c r="I104" s="142"/>
      <c r="J104" s="119"/>
      <c r="K104" s="143"/>
      <c r="L104" s="502"/>
      <c r="M104" s="507"/>
      <c r="N104" s="118"/>
      <c r="O104" s="113"/>
      <c r="P104" s="60"/>
      <c r="Q104" s="60"/>
      <c r="R104" s="111"/>
      <c r="S104" s="2"/>
      <c r="T104" s="2"/>
      <c r="U104" s="2"/>
      <c r="V104" s="2"/>
      <c r="W104" s="2"/>
      <c r="X104" s="2"/>
      <c r="Y104" s="2"/>
      <c r="Z104" s="2"/>
      <c r="AA104" s="5"/>
      <c r="AB104" s="6"/>
      <c r="AC104" s="2"/>
      <c r="AD104" s="2"/>
      <c r="AE104" s="2"/>
      <c r="AF104" s="2"/>
      <c r="AG104" s="2"/>
      <c r="AH104" s="2"/>
      <c r="AI104" s="60"/>
    </row>
    <row r="105" spans="1:35" ht="15" customHeight="1">
      <c r="A105" s="64"/>
      <c r="B105" s="534" t="s">
        <v>67</v>
      </c>
      <c r="C105" s="533"/>
      <c r="D105" s="88"/>
      <c r="E105" s="121"/>
      <c r="F105" s="502"/>
      <c r="G105" s="489"/>
      <c r="H105" s="143"/>
      <c r="I105" s="142"/>
      <c r="J105" s="119"/>
      <c r="K105" s="143"/>
      <c r="L105" s="502"/>
      <c r="M105" s="507"/>
      <c r="N105" s="118"/>
      <c r="O105" s="113"/>
      <c r="P105" s="60"/>
      <c r="Q105" s="60"/>
      <c r="R105" s="111"/>
      <c r="S105" s="2"/>
      <c r="T105" s="2"/>
      <c r="U105" s="2"/>
      <c r="V105" s="2"/>
      <c r="W105" s="2"/>
      <c r="X105" s="2"/>
      <c r="Y105" s="2"/>
      <c r="Z105" s="2"/>
      <c r="AA105" s="5"/>
      <c r="AB105" s="6"/>
      <c r="AC105" s="2"/>
      <c r="AD105" s="2"/>
      <c r="AE105" s="2"/>
      <c r="AF105" s="2"/>
      <c r="AG105" s="2"/>
      <c r="AH105" s="2"/>
      <c r="AI105" s="60"/>
    </row>
    <row r="106" spans="1:35" ht="15" customHeight="1">
      <c r="A106" s="64"/>
      <c r="B106" s="534" t="s">
        <v>67</v>
      </c>
      <c r="C106" s="533"/>
      <c r="D106" s="88"/>
      <c r="E106" s="121"/>
      <c r="F106" s="502"/>
      <c r="G106" s="489"/>
      <c r="H106" s="143"/>
      <c r="I106" s="142"/>
      <c r="J106" s="119"/>
      <c r="K106" s="143"/>
      <c r="L106" s="502"/>
      <c r="M106" s="507"/>
      <c r="N106" s="118"/>
      <c r="O106" s="113"/>
      <c r="P106" s="60"/>
      <c r="Q106" s="60"/>
      <c r="R106" s="111"/>
      <c r="S106" s="2"/>
      <c r="T106" s="2"/>
      <c r="U106" s="2"/>
      <c r="V106" s="2"/>
      <c r="W106" s="2"/>
      <c r="X106" s="2"/>
      <c r="Y106" s="2"/>
      <c r="Z106" s="2"/>
      <c r="AA106" s="5"/>
      <c r="AB106" s="6"/>
      <c r="AC106" s="2"/>
      <c r="AD106" s="2"/>
      <c r="AE106" s="2"/>
      <c r="AF106" s="2"/>
      <c r="AG106" s="2"/>
      <c r="AH106" s="2"/>
      <c r="AI106" s="60"/>
    </row>
    <row r="107" spans="1:35" ht="15" customHeight="1">
      <c r="A107" s="64"/>
      <c r="B107" s="534" t="s">
        <v>67</v>
      </c>
      <c r="C107" s="533"/>
      <c r="D107" s="88"/>
      <c r="E107" s="121"/>
      <c r="F107" s="502"/>
      <c r="G107" s="489"/>
      <c r="H107" s="143"/>
      <c r="I107" s="142"/>
      <c r="J107" s="119"/>
      <c r="K107" s="143"/>
      <c r="L107" s="502"/>
      <c r="M107" s="507"/>
      <c r="N107" s="118"/>
      <c r="O107" s="113"/>
      <c r="P107" s="60"/>
      <c r="Q107" s="60"/>
      <c r="R107" s="111"/>
      <c r="S107" s="2"/>
      <c r="T107" s="2"/>
      <c r="U107" s="2"/>
      <c r="V107" s="2"/>
      <c r="W107" s="2"/>
      <c r="X107" s="2"/>
      <c r="Y107" s="2"/>
      <c r="Z107" s="2"/>
      <c r="AA107" s="5"/>
      <c r="AB107" s="6"/>
      <c r="AC107" s="2"/>
      <c r="AD107" s="2"/>
      <c r="AE107" s="2"/>
      <c r="AF107" s="2"/>
      <c r="AG107" s="2"/>
      <c r="AH107" s="2"/>
      <c r="AI107" s="60"/>
    </row>
    <row r="108" spans="1:35" ht="15" customHeight="1">
      <c r="A108" s="64"/>
      <c r="B108" s="538" t="s">
        <v>68</v>
      </c>
      <c r="C108" s="533"/>
      <c r="D108" s="75"/>
      <c r="E108" s="141"/>
      <c r="F108" s="502"/>
      <c r="G108" s="488"/>
      <c r="H108" s="143"/>
      <c r="I108" s="142"/>
      <c r="J108" s="117"/>
      <c r="K108" s="143"/>
      <c r="L108" s="502"/>
      <c r="M108" s="508"/>
      <c r="N108" s="118"/>
      <c r="O108" s="113"/>
      <c r="P108" s="60"/>
      <c r="Q108" s="60"/>
      <c r="R108" s="111"/>
      <c r="S108" s="2"/>
      <c r="T108" s="2"/>
      <c r="U108" s="2"/>
      <c r="V108" s="2"/>
      <c r="W108" s="2"/>
      <c r="X108" s="2"/>
      <c r="Y108" s="2"/>
      <c r="Z108" s="2"/>
      <c r="AA108" s="5"/>
      <c r="AB108" s="6"/>
      <c r="AC108" s="2"/>
      <c r="AD108" s="2"/>
      <c r="AE108" s="2"/>
      <c r="AF108" s="2"/>
      <c r="AG108" s="2"/>
      <c r="AH108" s="2"/>
      <c r="AI108" s="60"/>
    </row>
    <row r="109" spans="1:35" ht="15" customHeight="1">
      <c r="A109" s="64"/>
      <c r="B109" s="539" t="s">
        <v>67</v>
      </c>
      <c r="C109" s="533"/>
      <c r="D109" s="88"/>
      <c r="E109" s="121"/>
      <c r="F109" s="502"/>
      <c r="G109" s="489"/>
      <c r="H109" s="143"/>
      <c r="I109" s="142"/>
      <c r="J109" s="119"/>
      <c r="K109" s="143"/>
      <c r="L109" s="502"/>
      <c r="M109" s="507"/>
      <c r="N109" s="118"/>
      <c r="O109" s="113"/>
      <c r="P109" s="60"/>
      <c r="Q109" s="60"/>
      <c r="R109" s="111"/>
      <c r="S109" s="2"/>
      <c r="T109" s="2"/>
      <c r="U109" s="2"/>
      <c r="V109" s="2"/>
      <c r="W109" s="2"/>
      <c r="X109" s="2"/>
      <c r="Y109" s="2"/>
      <c r="Z109" s="2"/>
      <c r="AA109" s="5"/>
      <c r="AB109" s="6"/>
      <c r="AC109" s="2"/>
      <c r="AD109" s="2"/>
      <c r="AE109" s="2"/>
      <c r="AF109" s="2"/>
      <c r="AG109" s="2"/>
      <c r="AH109" s="2"/>
      <c r="AI109" s="60"/>
    </row>
    <row r="110" spans="1:35" ht="15" customHeight="1">
      <c r="A110" s="64"/>
      <c r="B110" s="539" t="s">
        <v>67</v>
      </c>
      <c r="C110" s="533"/>
      <c r="D110" s="88"/>
      <c r="E110" s="121"/>
      <c r="F110" s="502"/>
      <c r="G110" s="489"/>
      <c r="H110" s="143"/>
      <c r="I110" s="142"/>
      <c r="J110" s="119"/>
      <c r="K110" s="143"/>
      <c r="L110" s="502"/>
      <c r="M110" s="507"/>
      <c r="N110" s="118"/>
      <c r="O110" s="113"/>
      <c r="P110" s="60"/>
      <c r="Q110" s="60"/>
      <c r="R110" s="111"/>
      <c r="S110" s="2"/>
      <c r="T110" s="2"/>
      <c r="U110" s="2"/>
      <c r="V110" s="2"/>
      <c r="W110" s="2"/>
      <c r="X110" s="2"/>
      <c r="Y110" s="2"/>
      <c r="Z110" s="2"/>
      <c r="AA110" s="5"/>
      <c r="AB110" s="6"/>
      <c r="AC110" s="2"/>
      <c r="AD110" s="2"/>
      <c r="AE110" s="2"/>
      <c r="AF110" s="2"/>
      <c r="AG110" s="2"/>
      <c r="AH110" s="2"/>
      <c r="AI110" s="60"/>
    </row>
    <row r="111" spans="1:35" ht="15" customHeight="1">
      <c r="A111" s="64"/>
      <c r="B111" s="539" t="s">
        <v>67</v>
      </c>
      <c r="C111" s="533"/>
      <c r="D111" s="88"/>
      <c r="E111" s="121"/>
      <c r="F111" s="502"/>
      <c r="G111" s="489"/>
      <c r="H111" s="143"/>
      <c r="I111" s="142"/>
      <c r="J111" s="119"/>
      <c r="K111" s="143"/>
      <c r="L111" s="502"/>
      <c r="M111" s="507"/>
      <c r="N111" s="118"/>
      <c r="O111" s="113"/>
      <c r="P111" s="60"/>
      <c r="Q111" s="60"/>
      <c r="R111" s="111"/>
      <c r="S111" s="2"/>
      <c r="T111" s="2"/>
      <c r="U111" s="2"/>
      <c r="V111" s="2"/>
      <c r="W111" s="2"/>
      <c r="X111" s="2"/>
      <c r="Y111" s="2"/>
      <c r="Z111" s="2"/>
      <c r="AA111" s="5"/>
      <c r="AB111" s="6"/>
      <c r="AC111" s="2"/>
      <c r="AD111" s="2"/>
      <c r="AE111" s="2"/>
      <c r="AF111" s="2"/>
      <c r="AG111" s="2"/>
      <c r="AH111" s="2"/>
      <c r="AI111" s="60"/>
    </row>
    <row r="112" spans="1:35" ht="15" customHeight="1">
      <c r="A112" s="64"/>
      <c r="B112" s="539" t="s">
        <v>67</v>
      </c>
      <c r="C112" s="533"/>
      <c r="D112" s="88"/>
      <c r="E112" s="121"/>
      <c r="F112" s="502"/>
      <c r="G112" s="489"/>
      <c r="H112" s="143"/>
      <c r="I112" s="142"/>
      <c r="J112" s="119"/>
      <c r="K112" s="143"/>
      <c r="L112" s="502"/>
      <c r="M112" s="507"/>
      <c r="N112" s="118"/>
      <c r="O112" s="113"/>
      <c r="P112" s="60"/>
      <c r="Q112" s="60"/>
      <c r="R112" s="111"/>
      <c r="S112" s="2"/>
      <c r="T112" s="2"/>
      <c r="U112" s="2"/>
      <c r="V112" s="2"/>
      <c r="W112" s="2"/>
      <c r="X112" s="2"/>
      <c r="Y112" s="2"/>
      <c r="Z112" s="2"/>
      <c r="AA112" s="5"/>
      <c r="AB112" s="6"/>
      <c r="AC112" s="2"/>
      <c r="AD112" s="2"/>
      <c r="AE112" s="2"/>
      <c r="AF112" s="2"/>
      <c r="AG112" s="2"/>
      <c r="AH112" s="2"/>
      <c r="AI112" s="60"/>
    </row>
    <row r="113" spans="1:35" ht="15" customHeight="1">
      <c r="A113" s="64"/>
      <c r="B113" s="540" t="s">
        <v>69</v>
      </c>
      <c r="C113" s="541"/>
      <c r="D113" s="75"/>
      <c r="E113" s="141"/>
      <c r="F113" s="502"/>
      <c r="G113" s="488"/>
      <c r="H113" s="143"/>
      <c r="I113" s="142"/>
      <c r="J113" s="117"/>
      <c r="K113" s="143"/>
      <c r="L113" s="502"/>
      <c r="M113" s="508"/>
      <c r="N113" s="118"/>
      <c r="O113" s="113"/>
      <c r="P113" s="60"/>
      <c r="Q113" s="60"/>
      <c r="R113" s="111"/>
      <c r="S113" s="2"/>
      <c r="T113" s="2"/>
      <c r="U113" s="2"/>
      <c r="V113" s="2"/>
      <c r="W113" s="2"/>
      <c r="X113" s="2"/>
      <c r="Y113" s="2"/>
      <c r="Z113" s="2"/>
      <c r="AA113" s="5"/>
      <c r="AB113" s="6"/>
      <c r="AC113" s="2"/>
      <c r="AD113" s="2"/>
      <c r="AE113" s="2"/>
      <c r="AF113" s="2"/>
      <c r="AG113" s="2"/>
      <c r="AH113" s="2"/>
      <c r="AI113" s="60"/>
    </row>
    <row r="114" spans="1:35" ht="15" customHeight="1">
      <c r="A114" s="64"/>
      <c r="B114" s="535" t="s">
        <v>70</v>
      </c>
      <c r="C114" s="533"/>
      <c r="D114" s="88"/>
      <c r="E114" s="121"/>
      <c r="F114" s="502"/>
      <c r="G114" s="489"/>
      <c r="H114" s="143"/>
      <c r="I114" s="142"/>
      <c r="J114" s="119"/>
      <c r="K114" s="143"/>
      <c r="L114" s="502"/>
      <c r="M114" s="507"/>
      <c r="N114" s="118"/>
      <c r="O114" s="113"/>
      <c r="P114" s="60"/>
      <c r="Q114" s="60"/>
      <c r="R114" s="111"/>
      <c r="S114" s="2"/>
      <c r="T114" s="2"/>
      <c r="U114" s="2"/>
      <c r="V114" s="2"/>
      <c r="W114" s="2"/>
      <c r="X114" s="2"/>
      <c r="Y114" s="2"/>
      <c r="Z114" s="2"/>
      <c r="AA114" s="5"/>
      <c r="AB114" s="6"/>
      <c r="AC114" s="2"/>
      <c r="AD114" s="2"/>
      <c r="AE114" s="2"/>
      <c r="AF114" s="2"/>
      <c r="AG114" s="2"/>
      <c r="AH114" s="2"/>
      <c r="AI114" s="60"/>
    </row>
    <row r="115" spans="1:35" ht="15" customHeight="1">
      <c r="A115" s="64"/>
      <c r="B115" s="535" t="s">
        <v>70</v>
      </c>
      <c r="C115" s="533"/>
      <c r="D115" s="88"/>
      <c r="E115" s="121"/>
      <c r="F115" s="502"/>
      <c r="G115" s="489"/>
      <c r="H115" s="143"/>
      <c r="I115" s="142"/>
      <c r="J115" s="119"/>
      <c r="K115" s="143"/>
      <c r="L115" s="502"/>
      <c r="M115" s="507"/>
      <c r="N115" s="118"/>
      <c r="O115" s="113"/>
      <c r="P115" s="60"/>
      <c r="Q115" s="60"/>
      <c r="R115" s="111"/>
      <c r="S115" s="2"/>
      <c r="T115" s="2"/>
      <c r="U115" s="2"/>
      <c r="V115" s="2"/>
      <c r="W115" s="2"/>
      <c r="X115" s="2"/>
      <c r="Y115" s="2"/>
      <c r="Z115" s="2"/>
      <c r="AA115" s="5"/>
      <c r="AB115" s="6"/>
      <c r="AC115" s="2"/>
      <c r="AD115" s="2"/>
      <c r="AE115" s="2"/>
      <c r="AF115" s="2"/>
      <c r="AG115" s="2"/>
      <c r="AH115" s="2"/>
      <c r="AI115" s="60"/>
    </row>
    <row r="116" spans="1:35" ht="15" customHeight="1">
      <c r="A116" s="64"/>
      <c r="B116" s="536" t="s">
        <v>70</v>
      </c>
      <c r="C116" s="533"/>
      <c r="D116" s="88"/>
      <c r="E116" s="121"/>
      <c r="F116" s="502"/>
      <c r="G116" s="489"/>
      <c r="H116" s="143"/>
      <c r="I116" s="142"/>
      <c r="J116" s="119"/>
      <c r="K116" s="143"/>
      <c r="L116" s="502"/>
      <c r="M116" s="507"/>
      <c r="N116" s="118"/>
      <c r="O116" s="97"/>
      <c r="P116" s="60"/>
      <c r="Q116" s="60"/>
      <c r="R116" s="111"/>
      <c r="S116" s="2"/>
      <c r="T116" s="2"/>
      <c r="U116" s="2"/>
      <c r="V116" s="2"/>
      <c r="W116" s="2"/>
      <c r="X116" s="2"/>
      <c r="Y116" s="2"/>
      <c r="Z116" s="2"/>
      <c r="AA116" s="5"/>
      <c r="AB116" s="6"/>
      <c r="AC116" s="2"/>
      <c r="AD116" s="2"/>
      <c r="AE116" s="2"/>
      <c r="AF116" s="2"/>
      <c r="AG116" s="2"/>
      <c r="AH116" s="2"/>
      <c r="AI116" s="60"/>
    </row>
    <row r="117" spans="1:35" ht="15" customHeight="1">
      <c r="A117" s="60"/>
      <c r="B117" s="535" t="s">
        <v>70</v>
      </c>
      <c r="C117" s="533"/>
      <c r="D117" s="88"/>
      <c r="E117" s="121"/>
      <c r="F117" s="504"/>
      <c r="G117" s="489"/>
      <c r="H117" s="143"/>
      <c r="I117" s="142"/>
      <c r="J117" s="119"/>
      <c r="K117" s="143"/>
      <c r="L117" s="504"/>
      <c r="M117" s="507"/>
      <c r="N117" s="118"/>
      <c r="O117" s="97" t="s">
        <v>89</v>
      </c>
      <c r="P117" s="60"/>
      <c r="Q117" s="60"/>
      <c r="R117" s="145"/>
      <c r="S117" s="2"/>
      <c r="T117" s="2"/>
      <c r="U117" s="2"/>
      <c r="V117" s="2"/>
      <c r="W117" s="2"/>
      <c r="X117" s="2"/>
      <c r="Y117" s="2"/>
      <c r="Z117" s="2"/>
      <c r="AA117" s="5"/>
      <c r="AB117" s="6"/>
      <c r="AC117" s="2"/>
      <c r="AD117" s="2"/>
      <c r="AE117" s="2"/>
      <c r="AF117" s="2"/>
      <c r="AG117" s="2"/>
      <c r="AH117" s="2"/>
      <c r="AI117" s="60"/>
    </row>
    <row r="118" spans="1:35" ht="15" customHeight="1">
      <c r="A118" s="64"/>
      <c r="B118" s="125"/>
      <c r="C118" s="126"/>
      <c r="D118" s="126"/>
      <c r="E118" s="146"/>
      <c r="F118" s="505" t="s">
        <v>72</v>
      </c>
      <c r="G118" s="480">
        <f>SUM(G98:G117)</f>
        <v>0</v>
      </c>
      <c r="H118" s="146"/>
      <c r="I118" s="147"/>
      <c r="J118" s="102">
        <f>SUM(J98:J117)</f>
        <v>0</v>
      </c>
      <c r="K118" s="146"/>
      <c r="L118" s="505"/>
      <c r="M118" s="501">
        <f>SUM(M98:M117)</f>
        <v>0</v>
      </c>
      <c r="N118" s="130"/>
      <c r="O118" s="106">
        <f>G118+M118+J118</f>
        <v>0</v>
      </c>
      <c r="P118" s="64"/>
      <c r="Q118" s="64"/>
      <c r="R118" s="114"/>
      <c r="S118" s="2"/>
      <c r="T118" s="2"/>
      <c r="U118" s="2"/>
      <c r="V118" s="2"/>
      <c r="W118" s="2"/>
      <c r="X118" s="2"/>
      <c r="Y118" s="2"/>
      <c r="Z118" s="2"/>
      <c r="AA118" s="5"/>
      <c r="AB118" s="6"/>
      <c r="AC118" s="2"/>
      <c r="AD118" s="2"/>
      <c r="AE118" s="2"/>
      <c r="AF118" s="2"/>
      <c r="AG118" s="2"/>
      <c r="AH118" s="2"/>
      <c r="AI118" s="64"/>
    </row>
    <row r="119" spans="1:35" ht="15" customHeight="1">
      <c r="A119" s="64"/>
      <c r="B119" s="64"/>
      <c r="C119" s="64"/>
      <c r="D119" s="64"/>
      <c r="E119" s="64"/>
      <c r="F119" s="64"/>
      <c r="G119" s="64"/>
      <c r="H119" s="64"/>
      <c r="I119" s="64"/>
      <c r="J119" s="64"/>
      <c r="K119" s="64"/>
      <c r="L119" s="64"/>
      <c r="M119" s="64"/>
      <c r="N119" s="64"/>
      <c r="O119" s="64"/>
      <c r="P119" s="64"/>
      <c r="Q119" s="64"/>
      <c r="R119" s="114"/>
      <c r="S119" s="2"/>
      <c r="T119" s="2"/>
      <c r="U119" s="2"/>
      <c r="V119" s="2"/>
      <c r="W119" s="2"/>
      <c r="X119" s="2"/>
      <c r="Y119" s="2"/>
      <c r="Z119" s="2"/>
      <c r="AA119" s="5"/>
      <c r="AB119" s="6"/>
      <c r="AC119" s="2"/>
      <c r="AD119" s="2"/>
      <c r="AE119" s="2"/>
      <c r="AF119" s="2"/>
      <c r="AG119" s="2"/>
      <c r="AH119" s="2"/>
      <c r="AI119" s="64"/>
    </row>
    <row r="120" spans="1:35" ht="23.25" customHeight="1">
      <c r="A120" s="53" t="s">
        <v>90</v>
      </c>
      <c r="B120" s="54" t="s">
        <v>91</v>
      </c>
      <c r="C120" s="55"/>
      <c r="D120" s="55"/>
      <c r="E120" s="108"/>
      <c r="F120" s="469" t="s">
        <v>55</v>
      </c>
      <c r="G120" s="470"/>
      <c r="H120" s="56"/>
      <c r="I120" s="57" t="s">
        <v>56</v>
      </c>
      <c r="J120" s="56"/>
      <c r="K120" s="56"/>
      <c r="L120" s="469" t="s">
        <v>57</v>
      </c>
      <c r="M120" s="470"/>
      <c r="N120" s="109"/>
      <c r="O120" s="110"/>
      <c r="P120" s="64"/>
      <c r="Q120" s="60"/>
      <c r="R120" s="2"/>
      <c r="S120" s="64"/>
      <c r="T120" s="2"/>
      <c r="U120" s="2"/>
      <c r="V120" s="2"/>
      <c r="W120" s="2"/>
      <c r="X120" s="2"/>
      <c r="Y120" s="2"/>
      <c r="Z120" s="2"/>
      <c r="AA120" s="5"/>
      <c r="AB120" s="6"/>
      <c r="AC120" s="2"/>
      <c r="AD120" s="2"/>
      <c r="AE120" s="2"/>
      <c r="AF120" s="2"/>
      <c r="AG120" s="2"/>
      <c r="AH120" s="2"/>
      <c r="AI120" s="64"/>
    </row>
    <row r="121" spans="1:35" ht="21" customHeight="1">
      <c r="A121" s="64"/>
      <c r="B121" s="65" t="s">
        <v>58</v>
      </c>
      <c r="C121" s="66"/>
      <c r="D121" s="148" t="s">
        <v>88</v>
      </c>
      <c r="E121" s="149"/>
      <c r="F121" s="485"/>
      <c r="G121" s="486" t="s">
        <v>76</v>
      </c>
      <c r="H121" s="112"/>
      <c r="I121" s="67"/>
      <c r="J121" s="112" t="s">
        <v>76</v>
      </c>
      <c r="K121" s="112"/>
      <c r="L121" s="485"/>
      <c r="M121" s="498" t="s">
        <v>76</v>
      </c>
      <c r="N121" s="107"/>
      <c r="O121" s="113"/>
      <c r="P121" s="64"/>
      <c r="Q121" s="64"/>
      <c r="R121" s="2"/>
      <c r="S121" s="64"/>
      <c r="T121" s="2"/>
      <c r="U121" s="2"/>
      <c r="V121" s="2"/>
      <c r="W121" s="2"/>
      <c r="X121" s="2"/>
      <c r="Y121" s="2"/>
      <c r="Z121" s="2"/>
      <c r="AA121" s="5"/>
      <c r="AB121" s="6"/>
      <c r="AC121" s="2"/>
      <c r="AD121" s="2"/>
      <c r="AE121" s="2"/>
      <c r="AF121" s="2"/>
      <c r="AG121" s="2"/>
      <c r="AH121" s="2"/>
      <c r="AI121" s="64"/>
    </row>
    <row r="122" spans="1:35" ht="15" customHeight="1">
      <c r="A122" s="64"/>
      <c r="B122" s="537" t="s">
        <v>64</v>
      </c>
      <c r="C122" s="529"/>
      <c r="D122" s="115"/>
      <c r="E122" s="141"/>
      <c r="F122" s="502"/>
      <c r="G122" s="474"/>
      <c r="H122" s="143"/>
      <c r="I122" s="142"/>
      <c r="J122" s="77"/>
      <c r="K122" s="143"/>
      <c r="L122" s="502"/>
      <c r="M122" s="499"/>
      <c r="N122" s="118"/>
      <c r="O122" s="113"/>
      <c r="P122" s="60"/>
      <c r="Q122" s="60"/>
      <c r="R122" s="2"/>
      <c r="S122" s="60"/>
      <c r="T122" s="2"/>
      <c r="U122" s="2"/>
      <c r="V122" s="2"/>
      <c r="W122" s="2"/>
      <c r="X122" s="2"/>
      <c r="Y122" s="2"/>
      <c r="Z122" s="2"/>
      <c r="AA122" s="5"/>
      <c r="AB122" s="6"/>
      <c r="AC122" s="2"/>
      <c r="AD122" s="2"/>
      <c r="AE122" s="2"/>
      <c r="AF122" s="2"/>
      <c r="AG122" s="2"/>
      <c r="AH122" s="2"/>
      <c r="AI122" s="60"/>
    </row>
    <row r="123" spans="1:35" ht="15" customHeight="1">
      <c r="A123" s="64"/>
      <c r="B123" s="528" t="s">
        <v>65</v>
      </c>
      <c r="C123" s="529"/>
      <c r="D123" s="530"/>
      <c r="E123" s="531"/>
      <c r="F123" s="502"/>
      <c r="G123" s="503"/>
      <c r="H123" s="143"/>
      <c r="I123" s="142"/>
      <c r="J123" s="85"/>
      <c r="K123" s="143"/>
      <c r="L123" s="502"/>
      <c r="M123" s="506"/>
      <c r="N123" s="118"/>
      <c r="O123" s="113"/>
      <c r="P123" s="60"/>
      <c r="Q123" s="60"/>
      <c r="R123" s="2"/>
      <c r="S123" s="2"/>
      <c r="T123" s="2"/>
      <c r="U123" s="2"/>
      <c r="V123" s="2"/>
      <c r="W123" s="2"/>
      <c r="X123" s="2"/>
      <c r="Y123" s="2"/>
      <c r="Z123" s="2"/>
      <c r="AA123" s="5"/>
      <c r="AB123" s="6"/>
      <c r="AC123" s="2"/>
      <c r="AD123" s="2"/>
      <c r="AE123" s="2"/>
      <c r="AF123" s="2"/>
      <c r="AG123" s="2"/>
      <c r="AH123" s="2"/>
      <c r="AI123" s="60"/>
    </row>
    <row r="124" spans="1:35" ht="15" customHeight="1">
      <c r="A124" s="64"/>
      <c r="B124" s="528" t="s">
        <v>65</v>
      </c>
      <c r="C124" s="529"/>
      <c r="D124" s="530"/>
      <c r="E124" s="531"/>
      <c r="F124" s="502"/>
      <c r="G124" s="503"/>
      <c r="H124" s="143"/>
      <c r="I124" s="142"/>
      <c r="J124" s="85"/>
      <c r="K124" s="143"/>
      <c r="L124" s="502"/>
      <c r="M124" s="506"/>
      <c r="N124" s="118"/>
      <c r="O124" s="113"/>
      <c r="P124" s="64"/>
      <c r="Q124" s="60"/>
      <c r="R124" s="2"/>
      <c r="S124" s="2"/>
      <c r="T124" s="2"/>
      <c r="U124" s="2"/>
      <c r="V124" s="2"/>
      <c r="W124" s="2"/>
      <c r="X124" s="2"/>
      <c r="Y124" s="2"/>
      <c r="Z124" s="2"/>
      <c r="AA124" s="5"/>
      <c r="AB124" s="6"/>
      <c r="AC124" s="2"/>
      <c r="AD124" s="2"/>
      <c r="AE124" s="2"/>
      <c r="AF124" s="2"/>
      <c r="AG124" s="2"/>
      <c r="AH124" s="2"/>
      <c r="AI124" s="64"/>
    </row>
    <row r="125" spans="1:35" ht="15" customHeight="1">
      <c r="A125" s="64"/>
      <c r="B125" s="528" t="s">
        <v>65</v>
      </c>
      <c r="C125" s="529"/>
      <c r="D125" s="530"/>
      <c r="E125" s="531"/>
      <c r="F125" s="502"/>
      <c r="G125" s="489"/>
      <c r="H125" s="143"/>
      <c r="I125" s="142"/>
      <c r="J125" s="119"/>
      <c r="K125" s="143"/>
      <c r="L125" s="502"/>
      <c r="M125" s="507"/>
      <c r="N125" s="118"/>
      <c r="O125" s="113"/>
      <c r="P125" s="64"/>
      <c r="Q125" s="60"/>
      <c r="R125" s="2"/>
      <c r="S125" s="114"/>
      <c r="T125" s="2"/>
      <c r="U125" s="2"/>
      <c r="V125" s="2"/>
      <c r="W125" s="2"/>
      <c r="X125" s="2"/>
      <c r="Y125" s="2"/>
      <c r="Z125" s="2"/>
      <c r="AA125" s="5"/>
      <c r="AB125" s="6"/>
      <c r="AC125" s="2"/>
      <c r="AD125" s="2"/>
      <c r="AE125" s="2"/>
      <c r="AF125" s="2"/>
      <c r="AG125" s="2"/>
      <c r="AH125" s="2"/>
      <c r="AI125" s="2"/>
    </row>
    <row r="126" spans="1:35" ht="12.75" customHeight="1">
      <c r="A126" s="64"/>
      <c r="B126" s="528" t="s">
        <v>92</v>
      </c>
      <c r="C126" s="529"/>
      <c r="D126" s="530"/>
      <c r="E126" s="531"/>
      <c r="F126" s="502"/>
      <c r="G126" s="489"/>
      <c r="H126" s="143"/>
      <c r="I126" s="142"/>
      <c r="J126" s="119"/>
      <c r="K126" s="143"/>
      <c r="L126" s="502"/>
      <c r="M126" s="507"/>
      <c r="N126" s="118"/>
      <c r="O126" s="113"/>
      <c r="P126" s="2"/>
      <c r="Q126" s="60"/>
      <c r="R126" s="2"/>
      <c r="S126" s="2"/>
      <c r="T126" s="2"/>
      <c r="U126" s="2"/>
      <c r="V126" s="2"/>
      <c r="W126" s="2"/>
      <c r="X126" s="2"/>
      <c r="Y126" s="2"/>
      <c r="Z126" s="2"/>
      <c r="AA126" s="5"/>
      <c r="AB126" s="6"/>
      <c r="AC126" s="2"/>
      <c r="AD126" s="2"/>
      <c r="AE126" s="2"/>
      <c r="AF126" s="2"/>
      <c r="AG126" s="2"/>
      <c r="AH126" s="2"/>
      <c r="AI126" s="2"/>
    </row>
    <row r="127" spans="1:35" ht="12.75" customHeight="1">
      <c r="A127" s="64"/>
      <c r="B127" s="532" t="s">
        <v>66</v>
      </c>
      <c r="C127" s="533"/>
      <c r="D127" s="115"/>
      <c r="E127" s="141"/>
      <c r="F127" s="502"/>
      <c r="G127" s="488"/>
      <c r="H127" s="143"/>
      <c r="I127" s="142"/>
      <c r="J127" s="117"/>
      <c r="K127" s="143"/>
      <c r="L127" s="502"/>
      <c r="M127" s="508"/>
      <c r="N127" s="118"/>
      <c r="O127" s="113"/>
      <c r="P127" s="2"/>
      <c r="Q127" s="60"/>
      <c r="R127" s="2"/>
      <c r="S127" s="2"/>
      <c r="T127" s="2"/>
      <c r="U127" s="2"/>
      <c r="V127" s="2"/>
      <c r="W127" s="2"/>
      <c r="X127" s="2"/>
      <c r="Y127" s="2"/>
      <c r="Z127" s="2"/>
      <c r="AA127" s="5"/>
      <c r="AB127" s="6"/>
      <c r="AC127" s="2"/>
      <c r="AD127" s="2"/>
      <c r="AE127" s="2"/>
      <c r="AF127" s="2"/>
      <c r="AG127" s="2"/>
      <c r="AH127" s="2"/>
      <c r="AI127" s="2"/>
    </row>
    <row r="128" spans="1:35" ht="12.75" customHeight="1">
      <c r="A128" s="64"/>
      <c r="B128" s="534" t="s">
        <v>67</v>
      </c>
      <c r="C128" s="533"/>
      <c r="D128" s="530"/>
      <c r="E128" s="531"/>
      <c r="F128" s="502"/>
      <c r="G128" s="489"/>
      <c r="H128" s="143"/>
      <c r="I128" s="142"/>
      <c r="J128" s="150"/>
      <c r="K128" s="143"/>
      <c r="L128" s="502"/>
      <c r="M128" s="507"/>
      <c r="N128" s="118"/>
      <c r="O128" s="113"/>
      <c r="P128" s="2"/>
      <c r="Q128" s="60"/>
      <c r="R128" s="2"/>
      <c r="S128" s="2"/>
      <c r="T128" s="2"/>
      <c r="U128" s="2"/>
      <c r="V128" s="2"/>
      <c r="W128" s="2"/>
      <c r="X128" s="2"/>
      <c r="Y128" s="2"/>
      <c r="Z128" s="2"/>
      <c r="AA128" s="5"/>
      <c r="AB128" s="6"/>
      <c r="AC128" s="2"/>
      <c r="AD128" s="2"/>
      <c r="AE128" s="2"/>
      <c r="AF128" s="2"/>
      <c r="AG128" s="2"/>
      <c r="AH128" s="2"/>
      <c r="AI128" s="2"/>
    </row>
    <row r="129" spans="1:35" ht="12.75" customHeight="1">
      <c r="A129" s="64"/>
      <c r="B129" s="534" t="s">
        <v>67</v>
      </c>
      <c r="C129" s="533"/>
      <c r="D129" s="530"/>
      <c r="E129" s="531"/>
      <c r="F129" s="502"/>
      <c r="G129" s="489"/>
      <c r="H129" s="143"/>
      <c r="I129" s="142"/>
      <c r="J129" s="150"/>
      <c r="K129" s="143"/>
      <c r="L129" s="502"/>
      <c r="M129" s="507"/>
      <c r="N129" s="118"/>
      <c r="O129" s="113"/>
      <c r="P129" s="2"/>
      <c r="Q129" s="60"/>
      <c r="R129" s="2"/>
      <c r="S129" s="2"/>
      <c r="T129" s="2"/>
      <c r="U129" s="2"/>
      <c r="V129" s="2"/>
      <c r="W129" s="2"/>
      <c r="X129" s="2"/>
      <c r="Y129" s="2"/>
      <c r="Z129" s="2"/>
      <c r="AA129" s="5"/>
      <c r="AB129" s="6"/>
      <c r="AC129" s="2"/>
      <c r="AD129" s="2"/>
      <c r="AE129" s="2"/>
      <c r="AF129" s="2"/>
      <c r="AG129" s="2"/>
      <c r="AH129" s="2"/>
      <c r="AI129" s="2"/>
    </row>
    <row r="130" spans="1:35" ht="12.75" customHeight="1">
      <c r="A130" s="64"/>
      <c r="B130" s="534" t="s">
        <v>67</v>
      </c>
      <c r="C130" s="533"/>
      <c r="D130" s="530"/>
      <c r="E130" s="531"/>
      <c r="F130" s="502"/>
      <c r="G130" s="489"/>
      <c r="H130" s="143"/>
      <c r="I130" s="142"/>
      <c r="J130" s="119"/>
      <c r="K130" s="143"/>
      <c r="L130" s="502"/>
      <c r="M130" s="507"/>
      <c r="N130" s="118"/>
      <c r="O130" s="113"/>
      <c r="P130" s="2"/>
      <c r="Q130" s="60"/>
      <c r="R130" s="2"/>
      <c r="S130" s="2"/>
      <c r="T130" s="2"/>
      <c r="U130" s="2"/>
      <c r="V130" s="2"/>
      <c r="W130" s="2"/>
      <c r="X130" s="2"/>
      <c r="Y130" s="2"/>
      <c r="Z130" s="2"/>
      <c r="AA130" s="5"/>
      <c r="AB130" s="6"/>
      <c r="AC130" s="2"/>
      <c r="AD130" s="2"/>
      <c r="AE130" s="2"/>
      <c r="AF130" s="2"/>
      <c r="AG130" s="2"/>
      <c r="AH130" s="2"/>
      <c r="AI130" s="2"/>
    </row>
    <row r="131" spans="1:35" ht="12.75" customHeight="1">
      <c r="A131" s="64"/>
      <c r="B131" s="534" t="s">
        <v>93</v>
      </c>
      <c r="C131" s="533"/>
      <c r="D131" s="530"/>
      <c r="E131" s="531"/>
      <c r="F131" s="502"/>
      <c r="G131" s="489"/>
      <c r="H131" s="143"/>
      <c r="I131" s="142"/>
      <c r="J131" s="119"/>
      <c r="K131" s="143"/>
      <c r="L131" s="502"/>
      <c r="M131" s="507"/>
      <c r="N131" s="118"/>
      <c r="O131" s="113"/>
      <c r="P131" s="2"/>
      <c r="Q131" s="60"/>
      <c r="R131" s="2"/>
      <c r="S131" s="2"/>
      <c r="T131" s="2"/>
      <c r="U131" s="2"/>
      <c r="V131" s="2"/>
      <c r="W131" s="2"/>
      <c r="X131" s="2"/>
      <c r="Y131" s="2"/>
      <c r="Z131" s="2"/>
      <c r="AA131" s="5"/>
      <c r="AB131" s="6"/>
      <c r="AC131" s="2"/>
      <c r="AD131" s="2"/>
      <c r="AE131" s="2"/>
      <c r="AF131" s="2"/>
      <c r="AG131" s="2"/>
      <c r="AH131" s="2"/>
      <c r="AI131" s="2"/>
    </row>
    <row r="132" spans="1:35" ht="12.75" customHeight="1">
      <c r="A132" s="64"/>
      <c r="B132" s="538" t="s">
        <v>68</v>
      </c>
      <c r="C132" s="533"/>
      <c r="D132" s="115"/>
      <c r="E132" s="141"/>
      <c r="F132" s="502"/>
      <c r="G132" s="488"/>
      <c r="H132" s="143"/>
      <c r="I132" s="142"/>
      <c r="J132" s="117"/>
      <c r="K132" s="143"/>
      <c r="L132" s="502"/>
      <c r="M132" s="508"/>
      <c r="N132" s="118"/>
      <c r="O132" s="113"/>
      <c r="P132" s="2"/>
      <c r="Q132" s="60"/>
      <c r="R132" s="2"/>
      <c r="S132" s="2"/>
      <c r="T132" s="2"/>
      <c r="U132" s="2"/>
      <c r="V132" s="2"/>
      <c r="W132" s="2"/>
      <c r="X132" s="2"/>
      <c r="Y132" s="2"/>
      <c r="Z132" s="2"/>
      <c r="AA132" s="5"/>
      <c r="AB132" s="6"/>
      <c r="AC132" s="2"/>
      <c r="AD132" s="2"/>
      <c r="AE132" s="2"/>
      <c r="AF132" s="2"/>
      <c r="AG132" s="2"/>
      <c r="AH132" s="2"/>
      <c r="AI132" s="2"/>
    </row>
    <row r="133" spans="1:35" ht="12.75" customHeight="1">
      <c r="A133" s="64"/>
      <c r="B133" s="539" t="s">
        <v>67</v>
      </c>
      <c r="C133" s="533"/>
      <c r="D133" s="530"/>
      <c r="E133" s="531"/>
      <c r="F133" s="502"/>
      <c r="G133" s="489"/>
      <c r="H133" s="143"/>
      <c r="I133" s="142"/>
      <c r="J133" s="119"/>
      <c r="K133" s="143"/>
      <c r="L133" s="502"/>
      <c r="M133" s="507"/>
      <c r="N133" s="118"/>
      <c r="O133" s="113"/>
      <c r="P133" s="2"/>
      <c r="Q133" s="60"/>
      <c r="R133" s="2"/>
      <c r="S133" s="2"/>
      <c r="T133" s="2"/>
      <c r="U133" s="2"/>
      <c r="V133" s="2"/>
      <c r="W133" s="2"/>
      <c r="X133" s="2"/>
      <c r="Y133" s="2"/>
      <c r="Z133" s="2"/>
      <c r="AA133" s="5"/>
      <c r="AB133" s="6"/>
      <c r="AC133" s="2"/>
      <c r="AD133" s="2"/>
      <c r="AE133" s="2"/>
      <c r="AF133" s="2"/>
      <c r="AG133" s="2"/>
      <c r="AH133" s="2"/>
      <c r="AI133" s="2"/>
    </row>
    <row r="134" spans="1:35" ht="12.75" customHeight="1">
      <c r="A134" s="64"/>
      <c r="B134" s="539" t="s">
        <v>67</v>
      </c>
      <c r="C134" s="533"/>
      <c r="D134" s="530"/>
      <c r="E134" s="531"/>
      <c r="F134" s="502"/>
      <c r="G134" s="489"/>
      <c r="H134" s="143"/>
      <c r="I134" s="142"/>
      <c r="J134" s="119"/>
      <c r="K134" s="143"/>
      <c r="L134" s="502"/>
      <c r="M134" s="507"/>
      <c r="N134" s="118"/>
      <c r="O134" s="113"/>
      <c r="P134" s="2"/>
      <c r="Q134" s="60"/>
      <c r="R134" s="2"/>
      <c r="S134" s="2"/>
      <c r="T134" s="2"/>
      <c r="U134" s="2"/>
      <c r="V134" s="2"/>
      <c r="W134" s="2"/>
      <c r="X134" s="2"/>
      <c r="Y134" s="2"/>
      <c r="Z134" s="2"/>
      <c r="AA134" s="5"/>
      <c r="AB134" s="6"/>
      <c r="AC134" s="2"/>
      <c r="AD134" s="2"/>
      <c r="AE134" s="2"/>
      <c r="AF134" s="2"/>
      <c r="AG134" s="2"/>
      <c r="AH134" s="2"/>
      <c r="AI134" s="2"/>
    </row>
    <row r="135" spans="1:35" ht="12.75" customHeight="1">
      <c r="A135" s="64"/>
      <c r="B135" s="539" t="s">
        <v>67</v>
      </c>
      <c r="C135" s="533"/>
      <c r="D135" s="530"/>
      <c r="E135" s="531"/>
      <c r="F135" s="502"/>
      <c r="G135" s="489"/>
      <c r="H135" s="143"/>
      <c r="I135" s="142"/>
      <c r="J135" s="119"/>
      <c r="K135" s="143"/>
      <c r="L135" s="502"/>
      <c r="M135" s="507"/>
      <c r="N135" s="118"/>
      <c r="O135" s="113"/>
      <c r="P135" s="2"/>
      <c r="Q135" s="60"/>
      <c r="R135" s="2"/>
      <c r="S135" s="2"/>
      <c r="T135" s="2"/>
      <c r="U135" s="2"/>
      <c r="V135" s="2"/>
      <c r="W135" s="2"/>
      <c r="X135" s="2"/>
      <c r="Y135" s="2"/>
      <c r="Z135" s="2"/>
      <c r="AA135" s="5"/>
      <c r="AB135" s="6"/>
      <c r="AC135" s="2"/>
      <c r="AD135" s="2"/>
      <c r="AE135" s="2"/>
      <c r="AF135" s="2"/>
      <c r="AG135" s="2"/>
      <c r="AH135" s="2"/>
      <c r="AI135" s="2"/>
    </row>
    <row r="136" spans="1:35" ht="12.75" customHeight="1">
      <c r="A136" s="64"/>
      <c r="B136" s="539" t="s">
        <v>92</v>
      </c>
      <c r="C136" s="533"/>
      <c r="D136" s="530"/>
      <c r="E136" s="531"/>
      <c r="F136" s="502"/>
      <c r="G136" s="489"/>
      <c r="H136" s="143"/>
      <c r="I136" s="142"/>
      <c r="J136" s="119"/>
      <c r="K136" s="143"/>
      <c r="L136" s="502"/>
      <c r="M136" s="507"/>
      <c r="N136" s="118"/>
      <c r="O136" s="113"/>
      <c r="P136" s="2"/>
      <c r="Q136" s="60"/>
      <c r="R136" s="2"/>
      <c r="S136" s="2"/>
      <c r="T136" s="2"/>
      <c r="U136" s="2"/>
      <c r="V136" s="2"/>
      <c r="W136" s="2"/>
      <c r="X136" s="2"/>
      <c r="Y136" s="2"/>
      <c r="Z136" s="2"/>
      <c r="AA136" s="5"/>
      <c r="AB136" s="6"/>
      <c r="AC136" s="2"/>
      <c r="AD136" s="2"/>
      <c r="AE136" s="2"/>
      <c r="AF136" s="2"/>
      <c r="AG136" s="2"/>
      <c r="AH136" s="2"/>
      <c r="AI136" s="2"/>
    </row>
    <row r="137" spans="1:35" ht="12.75" customHeight="1">
      <c r="A137" s="64"/>
      <c r="B137" s="540" t="s">
        <v>69</v>
      </c>
      <c r="C137" s="533"/>
      <c r="D137" s="115"/>
      <c r="E137" s="141"/>
      <c r="F137" s="502"/>
      <c r="G137" s="488"/>
      <c r="H137" s="143"/>
      <c r="I137" s="142"/>
      <c r="J137" s="117"/>
      <c r="K137" s="143"/>
      <c r="L137" s="502"/>
      <c r="M137" s="508"/>
      <c r="N137" s="118"/>
      <c r="O137" s="113"/>
      <c r="P137" s="2"/>
      <c r="Q137" s="60"/>
      <c r="R137" s="2"/>
      <c r="S137" s="2"/>
      <c r="T137" s="2"/>
      <c r="U137" s="2"/>
      <c r="V137" s="2"/>
      <c r="W137" s="2"/>
      <c r="X137" s="2"/>
      <c r="Y137" s="2"/>
      <c r="Z137" s="2"/>
      <c r="AA137" s="5"/>
      <c r="AB137" s="6"/>
      <c r="AC137" s="2"/>
      <c r="AD137" s="2"/>
      <c r="AE137" s="2"/>
      <c r="AF137" s="2"/>
      <c r="AG137" s="2"/>
      <c r="AH137" s="2"/>
      <c r="AI137" s="2"/>
    </row>
    <row r="138" spans="1:35" ht="12.75" customHeight="1">
      <c r="A138" s="64"/>
      <c r="B138" s="535" t="s">
        <v>70</v>
      </c>
      <c r="C138" s="533"/>
      <c r="D138" s="530"/>
      <c r="E138" s="531"/>
      <c r="F138" s="502"/>
      <c r="G138" s="489"/>
      <c r="H138" s="143"/>
      <c r="I138" s="142"/>
      <c r="J138" s="119"/>
      <c r="K138" s="143"/>
      <c r="L138" s="502"/>
      <c r="M138" s="507"/>
      <c r="N138" s="118"/>
      <c r="O138" s="113"/>
      <c r="P138" s="2"/>
      <c r="Q138" s="60"/>
      <c r="R138" s="2"/>
      <c r="S138" s="2"/>
      <c r="T138" s="2"/>
      <c r="U138" s="2"/>
      <c r="V138" s="2"/>
      <c r="W138" s="2"/>
      <c r="X138" s="2"/>
      <c r="Y138" s="2"/>
      <c r="Z138" s="2"/>
      <c r="AA138" s="5"/>
      <c r="AB138" s="6"/>
      <c r="AC138" s="2"/>
      <c r="AD138" s="2"/>
      <c r="AE138" s="2"/>
      <c r="AF138" s="2"/>
      <c r="AG138" s="2"/>
      <c r="AH138" s="2"/>
      <c r="AI138" s="2"/>
    </row>
    <row r="139" spans="1:35" ht="12.75" customHeight="1">
      <c r="A139" s="64"/>
      <c r="B139" s="535" t="s">
        <v>70</v>
      </c>
      <c r="C139" s="533"/>
      <c r="D139" s="530"/>
      <c r="E139" s="531"/>
      <c r="F139" s="502"/>
      <c r="G139" s="489"/>
      <c r="H139" s="143"/>
      <c r="I139" s="142"/>
      <c r="J139" s="119"/>
      <c r="K139" s="143"/>
      <c r="L139" s="502"/>
      <c r="M139" s="507"/>
      <c r="N139" s="118"/>
      <c r="O139" s="113"/>
      <c r="P139" s="2"/>
      <c r="Q139" s="60"/>
      <c r="R139" s="2"/>
      <c r="S139" s="2"/>
      <c r="T139" s="2"/>
      <c r="U139" s="2"/>
      <c r="V139" s="2"/>
      <c r="W139" s="2"/>
      <c r="X139" s="2"/>
      <c r="Y139" s="2"/>
      <c r="Z139" s="2"/>
      <c r="AA139" s="5"/>
      <c r="AB139" s="6"/>
      <c r="AC139" s="2"/>
      <c r="AD139" s="2"/>
      <c r="AE139" s="2"/>
      <c r="AF139" s="2"/>
      <c r="AG139" s="2"/>
      <c r="AH139" s="2"/>
      <c r="AI139" s="2"/>
    </row>
    <row r="140" spans="1:35" ht="12.75" customHeight="1">
      <c r="A140" s="64"/>
      <c r="B140" s="535" t="s">
        <v>70</v>
      </c>
      <c r="C140" s="533"/>
      <c r="D140" s="530"/>
      <c r="E140" s="531"/>
      <c r="F140" s="502"/>
      <c r="G140" s="489"/>
      <c r="H140" s="143"/>
      <c r="I140" s="142"/>
      <c r="J140" s="119"/>
      <c r="K140" s="143"/>
      <c r="L140" s="502"/>
      <c r="M140" s="507"/>
      <c r="N140" s="118"/>
      <c r="O140" s="97" t="s">
        <v>94</v>
      </c>
      <c r="P140" s="2"/>
      <c r="Q140" s="60"/>
      <c r="R140" s="2"/>
      <c r="S140" s="2"/>
      <c r="T140" s="2"/>
      <c r="U140" s="2"/>
      <c r="V140" s="2"/>
      <c r="W140" s="2"/>
      <c r="X140" s="2"/>
      <c r="Y140" s="2"/>
      <c r="Z140" s="2"/>
      <c r="AA140" s="5"/>
      <c r="AB140" s="6"/>
      <c r="AC140" s="2"/>
      <c r="AD140" s="2"/>
      <c r="AE140" s="2"/>
      <c r="AF140" s="2"/>
      <c r="AG140" s="2"/>
      <c r="AH140" s="2"/>
      <c r="AI140" s="2"/>
    </row>
    <row r="141" spans="1:35" ht="12.75" customHeight="1">
      <c r="A141" s="60"/>
      <c r="B141" s="535" t="s">
        <v>92</v>
      </c>
      <c r="C141" s="533"/>
      <c r="D141" s="530"/>
      <c r="E141" s="531"/>
      <c r="F141" s="504"/>
      <c r="G141" s="489"/>
      <c r="H141" s="143"/>
      <c r="I141" s="142"/>
      <c r="J141" s="119"/>
      <c r="K141" s="143"/>
      <c r="L141" s="504"/>
      <c r="M141" s="507"/>
      <c r="N141" s="118"/>
      <c r="O141" s="97" t="s">
        <v>95</v>
      </c>
      <c r="P141" s="2"/>
      <c r="Q141" s="138"/>
      <c r="R141" s="2"/>
      <c r="S141" s="2"/>
      <c r="T141" s="2"/>
      <c r="U141" s="2"/>
      <c r="V141" s="2"/>
      <c r="W141" s="2"/>
      <c r="X141" s="2"/>
      <c r="Y141" s="2"/>
      <c r="Z141" s="2"/>
      <c r="AA141" s="5"/>
      <c r="AB141" s="6"/>
      <c r="AC141" s="2"/>
      <c r="AD141" s="2"/>
      <c r="AE141" s="2"/>
      <c r="AF141" s="2"/>
      <c r="AG141" s="2"/>
      <c r="AH141" s="2"/>
      <c r="AI141" s="2"/>
    </row>
    <row r="142" spans="1:35" ht="12.75" customHeight="1">
      <c r="A142" s="64"/>
      <c r="B142" s="125"/>
      <c r="C142" s="126"/>
      <c r="D142" s="126"/>
      <c r="E142" s="146"/>
      <c r="F142" s="505" t="s">
        <v>72</v>
      </c>
      <c r="G142" s="480">
        <f>SUM(G122:G141)</f>
        <v>0</v>
      </c>
      <c r="H142" s="146"/>
      <c r="I142" s="147"/>
      <c r="J142" s="102">
        <f>SUM(J122:J141)</f>
        <v>0</v>
      </c>
      <c r="K142" s="146"/>
      <c r="L142" s="505"/>
      <c r="M142" s="501">
        <f>SUM(M122:M141)</f>
        <v>0</v>
      </c>
      <c r="N142" s="130"/>
      <c r="O142" s="106">
        <f>G142+M142+J142</f>
        <v>0</v>
      </c>
      <c r="P142" s="2"/>
      <c r="Q142" s="64"/>
      <c r="R142" s="2"/>
      <c r="S142" s="2"/>
      <c r="T142" s="2"/>
      <c r="U142" s="2"/>
      <c r="V142" s="2"/>
      <c r="W142" s="2"/>
      <c r="X142" s="2"/>
      <c r="Y142" s="2"/>
      <c r="Z142" s="2"/>
      <c r="AA142" s="5"/>
      <c r="AB142" s="6"/>
      <c r="AC142" s="2"/>
      <c r="AD142" s="2"/>
      <c r="AE142" s="2"/>
      <c r="AF142" s="2"/>
      <c r="AG142" s="2"/>
      <c r="AH142" s="2"/>
      <c r="AI142" s="2"/>
    </row>
    <row r="143" spans="1:35" ht="12.75" customHeight="1">
      <c r="A143" s="64"/>
      <c r="B143" s="151"/>
      <c r="C143" s="151"/>
      <c r="D143" s="151"/>
      <c r="E143" s="70"/>
      <c r="F143" s="151"/>
      <c r="G143" s="152"/>
      <c r="H143" s="70"/>
      <c r="I143" s="151"/>
      <c r="J143" s="152"/>
      <c r="K143" s="70"/>
      <c r="L143" s="151"/>
      <c r="M143" s="152"/>
      <c r="N143" s="107"/>
      <c r="O143" s="153"/>
      <c r="P143" s="2"/>
      <c r="Q143" s="64"/>
      <c r="R143" s="2"/>
      <c r="S143" s="2"/>
      <c r="T143" s="2"/>
      <c r="U143" s="2"/>
      <c r="V143" s="2"/>
      <c r="W143" s="2"/>
      <c r="X143" s="2"/>
      <c r="Y143" s="2"/>
      <c r="Z143" s="2"/>
      <c r="AA143" s="5"/>
      <c r="AB143" s="6"/>
      <c r="AC143" s="2"/>
      <c r="AD143" s="2"/>
      <c r="AE143" s="2"/>
      <c r="AF143" s="2"/>
      <c r="AG143" s="2"/>
      <c r="AH143" s="2"/>
      <c r="AI143" s="2"/>
    </row>
    <row r="144" spans="1:35" ht="12.75" customHeight="1">
      <c r="A144" s="154" t="s">
        <v>96</v>
      </c>
      <c r="B144" s="54" t="s">
        <v>97</v>
      </c>
      <c r="C144" s="55"/>
      <c r="D144" s="55"/>
      <c r="E144" s="108"/>
      <c r="F144" s="131"/>
      <c r="G144" s="155">
        <f>G46+G70+G94+G118+G142</f>
        <v>0</v>
      </c>
      <c r="H144" s="156"/>
      <c r="I144" s="156"/>
      <c r="J144" s="155">
        <f>J46+J70+J94+J118+J142</f>
        <v>0</v>
      </c>
      <c r="K144" s="156"/>
      <c r="L144" s="156"/>
      <c r="M144" s="155">
        <f>M46+M70+M94+M118+M142</f>
        <v>0</v>
      </c>
      <c r="N144" s="157" t="s">
        <v>98</v>
      </c>
      <c r="O144" s="158">
        <f>SUM(G144,J144,M144)</f>
        <v>0</v>
      </c>
      <c r="P144" s="2"/>
      <c r="Q144" s="64"/>
      <c r="R144" s="2"/>
      <c r="S144" s="2"/>
      <c r="T144" s="2"/>
      <c r="U144" s="2"/>
      <c r="V144" s="2"/>
      <c r="W144" s="2"/>
      <c r="X144" s="2"/>
      <c r="Y144" s="2"/>
      <c r="Z144" s="2"/>
      <c r="AA144" s="5"/>
      <c r="AB144" s="6"/>
      <c r="AC144" s="2"/>
      <c r="AD144" s="2"/>
      <c r="AE144" s="2"/>
      <c r="AF144" s="2"/>
      <c r="AG144" s="2"/>
      <c r="AH144" s="2"/>
      <c r="AI144" s="2"/>
    </row>
    <row r="145" spans="1:35" ht="12.75" customHeight="1">
      <c r="A145" s="64"/>
      <c r="B145" s="159"/>
      <c r="C145" s="160"/>
      <c r="D145" s="151"/>
      <c r="E145" s="70"/>
      <c r="F145" s="161"/>
      <c r="G145" s="162"/>
      <c r="H145" s="163"/>
      <c r="I145" s="163"/>
      <c r="J145" s="162"/>
      <c r="K145" s="163"/>
      <c r="L145" s="163"/>
      <c r="M145" s="162"/>
      <c r="N145" s="164"/>
      <c r="O145" s="113"/>
      <c r="P145" s="2"/>
      <c r="Q145" s="64"/>
      <c r="R145" s="2"/>
      <c r="S145" s="2"/>
      <c r="T145" s="2"/>
      <c r="U145" s="2"/>
      <c r="V145" s="2"/>
      <c r="W145" s="2"/>
      <c r="X145" s="2"/>
      <c r="Y145" s="2"/>
      <c r="Z145" s="2"/>
      <c r="AA145" s="5"/>
      <c r="AB145" s="6"/>
      <c r="AC145" s="2"/>
      <c r="AD145" s="2"/>
      <c r="AE145" s="2"/>
      <c r="AF145" s="2"/>
      <c r="AG145" s="2"/>
      <c r="AH145" s="2"/>
      <c r="AI145" s="2"/>
    </row>
    <row r="146" spans="1:35" ht="12.75" customHeight="1">
      <c r="A146" s="154" t="s">
        <v>99</v>
      </c>
      <c r="B146" s="165" t="s">
        <v>100</v>
      </c>
      <c r="C146" s="166"/>
      <c r="D146" s="167"/>
      <c r="E146" s="168"/>
      <c r="F146" s="166"/>
      <c r="G146" s="169">
        <f>IFERROR(G144/O144,)</f>
        <v>0</v>
      </c>
      <c r="H146" s="170"/>
      <c r="I146" s="171"/>
      <c r="J146" s="169">
        <f>IFERROR(J144/O144,0)</f>
        <v>0</v>
      </c>
      <c r="K146" s="170"/>
      <c r="L146" s="171"/>
      <c r="M146" s="169">
        <f>IFERROR(M144/O144,0)</f>
        <v>0</v>
      </c>
      <c r="N146" s="172" t="s">
        <v>98</v>
      </c>
      <c r="O146" s="173">
        <f>SUM(G146,J146,M146)</f>
        <v>0</v>
      </c>
      <c r="P146" s="2"/>
      <c r="Q146" s="60"/>
      <c r="R146" s="2"/>
      <c r="S146" s="2"/>
      <c r="T146" s="2"/>
      <c r="U146" s="2"/>
      <c r="V146" s="2"/>
      <c r="W146" s="2"/>
      <c r="X146" s="2"/>
      <c r="Y146" s="2"/>
      <c r="Z146" s="2"/>
      <c r="AA146" s="5"/>
      <c r="AB146" s="6"/>
      <c r="AC146" s="2"/>
      <c r="AD146" s="2"/>
      <c r="AE146" s="2"/>
      <c r="AF146" s="2"/>
      <c r="AG146" s="2"/>
      <c r="AH146" s="2"/>
      <c r="AI146" s="2"/>
    </row>
    <row r="147" spans="1:35" ht="12.75" customHeight="1">
      <c r="A147" s="64"/>
      <c r="B147" s="64"/>
      <c r="C147" s="64"/>
      <c r="D147" s="64"/>
      <c r="E147" s="107"/>
      <c r="F147" s="72"/>
      <c r="G147" s="107"/>
      <c r="H147" s="107"/>
      <c r="I147" s="64"/>
      <c r="J147" s="107"/>
      <c r="K147" s="107"/>
      <c r="L147" s="64"/>
      <c r="M147" s="107"/>
      <c r="N147" s="107"/>
      <c r="O147" s="107"/>
      <c r="P147" s="107"/>
      <c r="Q147" s="61"/>
      <c r="R147" s="2"/>
      <c r="S147" s="2"/>
      <c r="T147" s="2"/>
      <c r="U147" s="2"/>
      <c r="V147" s="2"/>
      <c r="W147" s="2"/>
      <c r="X147" s="2"/>
      <c r="Y147" s="2"/>
      <c r="Z147" s="2"/>
      <c r="AA147" s="5"/>
      <c r="AB147" s="6"/>
      <c r="AC147" s="2"/>
      <c r="AD147" s="2"/>
      <c r="AE147" s="2"/>
      <c r="AF147" s="2"/>
      <c r="AG147" s="2"/>
      <c r="AH147" s="2"/>
      <c r="AI147" s="2"/>
    </row>
    <row r="148" spans="1:35" ht="12.75" customHeight="1">
      <c r="A148" s="64"/>
      <c r="B148" s="64"/>
      <c r="C148" s="64"/>
      <c r="D148" s="64"/>
      <c r="E148" s="107"/>
      <c r="F148" s="72"/>
      <c r="G148" s="107"/>
      <c r="H148" s="107"/>
      <c r="I148" s="64"/>
      <c r="J148" s="107"/>
      <c r="K148" s="107"/>
      <c r="L148" s="64"/>
      <c r="M148" s="107"/>
      <c r="N148" s="107"/>
      <c r="O148" s="107"/>
      <c r="P148" s="107"/>
      <c r="Q148" s="61"/>
      <c r="R148" s="2"/>
      <c r="S148" s="2"/>
      <c r="T148" s="2"/>
      <c r="U148" s="2"/>
      <c r="V148" s="2"/>
      <c r="W148" s="2"/>
      <c r="X148" s="2"/>
      <c r="Y148" s="2"/>
      <c r="Z148" s="2"/>
      <c r="AA148" s="5"/>
      <c r="AB148" s="6"/>
      <c r="AC148" s="2"/>
      <c r="AD148" s="2"/>
      <c r="AE148" s="2"/>
      <c r="AF148" s="2"/>
      <c r="AG148" s="2"/>
      <c r="AH148" s="2"/>
      <c r="AI148" s="2"/>
    </row>
    <row r="149" spans="1:35"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5"/>
      <c r="AB149" s="6"/>
      <c r="AC149" s="2"/>
      <c r="AD149" s="2"/>
      <c r="AE149" s="2"/>
      <c r="AF149" s="2"/>
      <c r="AG149" s="2"/>
      <c r="AH149" s="2"/>
      <c r="AI149" s="2"/>
    </row>
    <row r="150" spans="1:35" ht="12.75" customHeight="1">
      <c r="A150" s="33"/>
      <c r="B150" s="34"/>
      <c r="C150" s="34"/>
      <c r="D150" s="34"/>
      <c r="E150" s="34"/>
      <c r="F150" s="34"/>
      <c r="G150" s="34"/>
      <c r="H150" s="34"/>
      <c r="I150" s="34"/>
      <c r="J150" s="34"/>
      <c r="K150" s="34"/>
      <c r="L150" s="34"/>
      <c r="M150" s="34"/>
      <c r="N150" s="34"/>
      <c r="O150" s="34"/>
      <c r="P150" s="34"/>
      <c r="Q150" s="34"/>
      <c r="R150" s="2"/>
      <c r="S150" s="2"/>
      <c r="T150" s="2"/>
      <c r="U150" s="2"/>
      <c r="V150" s="2"/>
      <c r="W150" s="2"/>
      <c r="X150" s="2"/>
      <c r="Y150" s="2"/>
      <c r="Z150" s="2"/>
      <c r="AA150" s="5"/>
      <c r="AB150" s="6"/>
      <c r="AC150" s="2"/>
      <c r="AD150" s="2"/>
      <c r="AE150" s="2"/>
      <c r="AF150" s="2"/>
      <c r="AG150" s="2"/>
      <c r="AH150" s="2"/>
      <c r="AI150" s="2"/>
    </row>
    <row r="151" spans="1:35" ht="17" customHeight="1">
      <c r="A151" s="33" t="s">
        <v>101</v>
      </c>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2"/>
      <c r="Z151" s="2"/>
      <c r="AA151" s="5"/>
      <c r="AB151" s="6"/>
      <c r="AC151" s="2"/>
      <c r="AD151" s="2"/>
      <c r="AE151" s="2"/>
      <c r="AF151" s="2"/>
      <c r="AG151" s="2"/>
      <c r="AH151" s="2"/>
      <c r="AI151" s="2"/>
    </row>
    <row r="152" spans="1:35" ht="12.75" customHeight="1">
      <c r="H152" s="4"/>
      <c r="I152" s="4"/>
      <c r="J152" s="4"/>
      <c r="K152" s="4"/>
      <c r="L152" s="4"/>
      <c r="M152" s="4"/>
      <c r="N152" s="4"/>
      <c r="O152" s="4"/>
      <c r="P152" s="4"/>
      <c r="Q152" s="4"/>
      <c r="R152" s="4"/>
      <c r="S152" s="4"/>
      <c r="T152" s="4"/>
      <c r="U152" s="4"/>
      <c r="V152" s="4"/>
      <c r="Y152" s="2"/>
      <c r="Z152" s="2"/>
      <c r="AA152" s="5"/>
      <c r="AB152" s="6"/>
      <c r="AC152" s="2"/>
      <c r="AD152" s="2"/>
      <c r="AE152" s="2"/>
      <c r="AF152" s="2"/>
      <c r="AG152" s="2"/>
      <c r="AH152" s="2"/>
      <c r="AI152" s="2"/>
    </row>
    <row r="153" spans="1:35" ht="12.75" customHeight="1">
      <c r="E153" s="174"/>
      <c r="G153" s="2"/>
      <c r="H153" s="4"/>
      <c r="I153" s="2"/>
      <c r="J153" s="4"/>
      <c r="K153" s="4"/>
      <c r="L153" s="4"/>
      <c r="M153" s="4"/>
      <c r="N153" s="4"/>
      <c r="O153" s="4"/>
      <c r="P153" s="4"/>
      <c r="Q153" s="4"/>
      <c r="R153" s="4"/>
      <c r="S153" s="4"/>
      <c r="T153" s="4"/>
      <c r="U153" s="4"/>
      <c r="V153" s="4"/>
      <c r="Y153" s="2"/>
      <c r="Z153" s="2"/>
      <c r="AA153" s="5"/>
      <c r="AB153" s="6"/>
      <c r="AC153" s="2"/>
      <c r="AD153" s="2"/>
      <c r="AE153" s="2"/>
      <c r="AF153" s="2"/>
      <c r="AG153" s="2"/>
      <c r="AH153" s="2"/>
      <c r="AI153" s="2"/>
    </row>
    <row r="154" spans="1:35" ht="22" customHeight="1">
      <c r="A154" s="175"/>
      <c r="B154" s="176"/>
      <c r="C154" s="177"/>
      <c r="D154" s="548" t="s">
        <v>102</v>
      </c>
      <c r="E154" s="549"/>
      <c r="F154" s="549"/>
      <c r="G154" s="550"/>
      <c r="H154" s="551" t="s">
        <v>103</v>
      </c>
      <c r="I154" s="549"/>
      <c r="J154" s="549"/>
      <c r="K154" s="549"/>
      <c r="L154" s="549"/>
      <c r="M154" s="549"/>
      <c r="N154" s="549"/>
      <c r="O154" s="549"/>
      <c r="P154" s="549"/>
      <c r="Q154" s="549"/>
      <c r="R154" s="549"/>
      <c r="S154" s="549"/>
      <c r="T154" s="549"/>
      <c r="U154" s="549"/>
      <c r="V154" s="552"/>
      <c r="W154" s="178"/>
      <c r="X154" s="2"/>
      <c r="Y154" s="179"/>
      <c r="Z154" s="9"/>
      <c r="AA154" s="5"/>
      <c r="AB154" s="6"/>
      <c r="AC154" s="2"/>
      <c r="AD154" s="2"/>
      <c r="AE154" s="2"/>
      <c r="AF154" s="2"/>
      <c r="AG154" s="2"/>
      <c r="AH154" s="2"/>
      <c r="AI154" s="2"/>
    </row>
    <row r="155" spans="1:35" ht="33" customHeight="1">
      <c r="A155" s="180"/>
      <c r="B155" s="181"/>
      <c r="C155" s="182"/>
      <c r="D155" s="553" t="s">
        <v>104</v>
      </c>
      <c r="E155" s="554"/>
      <c r="F155" s="554"/>
      <c r="G155" s="555"/>
      <c r="H155" s="556" t="s">
        <v>225</v>
      </c>
      <c r="I155" s="547"/>
      <c r="J155" s="546" t="s">
        <v>226</v>
      </c>
      <c r="K155" s="547"/>
      <c r="L155" s="570">
        <v>2027</v>
      </c>
      <c r="M155" s="571"/>
      <c r="N155" s="570">
        <v>2028</v>
      </c>
      <c r="O155" s="571"/>
      <c r="P155" s="570">
        <v>2029</v>
      </c>
      <c r="Q155" s="571"/>
      <c r="R155" s="546" t="s">
        <v>105</v>
      </c>
      <c r="S155" s="547"/>
      <c r="T155" s="183"/>
      <c r="U155" s="184"/>
      <c r="V155" s="185"/>
      <c r="W155" s="186"/>
      <c r="X155" s="2"/>
      <c r="Y155" s="179"/>
      <c r="Z155" s="9"/>
      <c r="AA155" s="5"/>
      <c r="AB155" s="6"/>
      <c r="AC155" s="2"/>
      <c r="AD155" s="2"/>
      <c r="AE155" s="2"/>
      <c r="AF155" s="2"/>
      <c r="AG155" s="2"/>
      <c r="AH155" s="2"/>
      <c r="AI155" s="2"/>
    </row>
    <row r="156" spans="1:35" ht="37" customHeight="1">
      <c r="A156" s="187"/>
      <c r="B156" s="188"/>
      <c r="C156" s="189"/>
      <c r="D156" s="509" t="s">
        <v>106</v>
      </c>
      <c r="E156" s="190" t="s">
        <v>107</v>
      </c>
      <c r="F156" s="515" t="s">
        <v>57</v>
      </c>
      <c r="G156" s="191" t="s">
        <v>108</v>
      </c>
      <c r="H156" s="192" t="s">
        <v>199</v>
      </c>
      <c r="I156" s="193" t="s">
        <v>200</v>
      </c>
      <c r="J156" s="192" t="s">
        <v>199</v>
      </c>
      <c r="K156" s="193" t="s">
        <v>200</v>
      </c>
      <c r="L156" s="572" t="s">
        <v>199</v>
      </c>
      <c r="M156" s="573" t="s">
        <v>200</v>
      </c>
      <c r="N156" s="572" t="s">
        <v>199</v>
      </c>
      <c r="O156" s="573" t="s">
        <v>200</v>
      </c>
      <c r="P156" s="572" t="s">
        <v>199</v>
      </c>
      <c r="Q156" s="573" t="s">
        <v>200</v>
      </c>
      <c r="R156" s="194" t="s">
        <v>109</v>
      </c>
      <c r="S156" s="195" t="s">
        <v>110</v>
      </c>
      <c r="T156" s="196" t="s">
        <v>203</v>
      </c>
      <c r="U156" s="196" t="s">
        <v>202</v>
      </c>
      <c r="V156" s="196" t="s">
        <v>201</v>
      </c>
      <c r="W156" s="197" t="s">
        <v>112</v>
      </c>
      <c r="X156" s="9"/>
      <c r="Y156" s="198" t="s">
        <v>113</v>
      </c>
      <c r="Z156" s="199" t="s">
        <v>114</v>
      </c>
      <c r="AA156" s="200"/>
      <c r="AB156" s="201"/>
      <c r="AC156" s="202"/>
      <c r="AD156" s="9"/>
      <c r="AE156" s="9"/>
      <c r="AF156" s="9"/>
      <c r="AG156" s="9"/>
      <c r="AH156" s="9"/>
      <c r="AI156" s="9"/>
    </row>
    <row r="157" spans="1:35" ht="12.75" customHeight="1">
      <c r="A157" s="203" t="s">
        <v>64</v>
      </c>
      <c r="B157" s="204"/>
      <c r="C157" s="205"/>
      <c r="D157" s="510"/>
      <c r="E157" s="206"/>
      <c r="F157" s="516"/>
      <c r="G157" s="207"/>
      <c r="H157" s="208"/>
      <c r="I157" s="209"/>
      <c r="J157" s="209"/>
      <c r="K157" s="209"/>
      <c r="L157" s="574"/>
      <c r="M157" s="574"/>
      <c r="N157" s="574"/>
      <c r="O157" s="574"/>
      <c r="P157" s="574"/>
      <c r="Q157" s="574"/>
      <c r="R157" s="210"/>
      <c r="S157" s="210"/>
      <c r="T157" s="211"/>
      <c r="U157" s="212"/>
      <c r="V157" s="212"/>
      <c r="W157" s="213"/>
      <c r="X157" s="2"/>
      <c r="Y157" s="214"/>
      <c r="Z157" s="215"/>
      <c r="AA157" s="5"/>
      <c r="AB157" s="201"/>
      <c r="AC157" s="216"/>
      <c r="AD157" s="2"/>
      <c r="AE157" s="2"/>
      <c r="AF157" s="2"/>
      <c r="AG157" s="2"/>
      <c r="AH157" s="2"/>
      <c r="AI157" s="2"/>
    </row>
    <row r="158" spans="1:35" ht="12.75" customHeight="1">
      <c r="A158" s="217">
        <v>1</v>
      </c>
      <c r="B158" s="218"/>
      <c r="C158" s="219"/>
      <c r="D158" s="511">
        <f t="shared" ref="D158:D161" ca="1" si="26">SUMIF($B$27:$C$142,B158,$G$27:$G$142)</f>
        <v>0</v>
      </c>
      <c r="E158" s="220">
        <f t="shared" ref="E158:E161" ca="1" si="27">SUMIF($B$27:$C$142,B158,$J$27:$J$142)</f>
        <v>0</v>
      </c>
      <c r="F158" s="511">
        <f t="shared" ref="F158:F161" ca="1" si="28">SUMIF($B$27:$C$142,B158,$M$27:$M$142)</f>
        <v>0</v>
      </c>
      <c r="G158" s="221">
        <f t="shared" ref="G158:G161" ca="1" si="29">SUM(D158:F158)</f>
        <v>0</v>
      </c>
      <c r="H158" s="222"/>
      <c r="I158" s="223"/>
      <c r="J158" s="223"/>
      <c r="K158" s="223"/>
      <c r="L158" s="575"/>
      <c r="M158" s="575"/>
      <c r="N158" s="575"/>
      <c r="O158" s="575"/>
      <c r="P158" s="575"/>
      <c r="Q158" s="576"/>
      <c r="R158" s="224">
        <f t="shared" ref="R158:S158" si="30">SUM(H158,J158,L158,N158,P158)</f>
        <v>0</v>
      </c>
      <c r="S158" s="225">
        <f t="shared" si="30"/>
        <v>0</v>
      </c>
      <c r="T158" s="226">
        <f t="shared" ref="T158:T161" si="31">SUM(R158:S158)</f>
        <v>0</v>
      </c>
      <c r="U158" s="227"/>
      <c r="V158" s="227"/>
      <c r="W158" s="228">
        <f t="shared" ref="W158:W161" ca="1" si="32">G158-(SUM(S158,U158,V158))</f>
        <v>0</v>
      </c>
      <c r="X158" s="2"/>
      <c r="Y158" s="229">
        <f t="shared" ref="Y158:Y161" ca="1" si="33">SUM((D158*0.8)+(E158*0.8)+(F158*0.8))</f>
        <v>0</v>
      </c>
      <c r="Z158" s="230" t="e">
        <f t="shared" ref="Z158:Z161" ca="1" si="34">Y158/G158</f>
        <v>#DIV/0!</v>
      </c>
      <c r="AA158" s="5"/>
      <c r="AB158" s="201"/>
      <c r="AC158" s="216"/>
      <c r="AD158" s="2"/>
      <c r="AE158" s="2"/>
      <c r="AF158" s="2"/>
      <c r="AG158" s="2"/>
      <c r="AH158" s="2"/>
      <c r="AI158" s="2"/>
    </row>
    <row r="159" spans="1:35" ht="12.75" customHeight="1">
      <c r="A159" s="217">
        <v>2</v>
      </c>
      <c r="B159" s="218"/>
      <c r="C159" s="219"/>
      <c r="D159" s="511">
        <f t="shared" ca="1" si="26"/>
        <v>0</v>
      </c>
      <c r="E159" s="220">
        <f t="shared" ca="1" si="27"/>
        <v>0</v>
      </c>
      <c r="F159" s="511">
        <f t="shared" ca="1" si="28"/>
        <v>0</v>
      </c>
      <c r="G159" s="221">
        <f t="shared" ca="1" si="29"/>
        <v>0</v>
      </c>
      <c r="H159" s="222"/>
      <c r="I159" s="223"/>
      <c r="J159" s="223"/>
      <c r="K159" s="223"/>
      <c r="L159" s="575"/>
      <c r="M159" s="575"/>
      <c r="N159" s="575"/>
      <c r="O159" s="575"/>
      <c r="P159" s="575"/>
      <c r="Q159" s="576"/>
      <c r="R159" s="231">
        <f t="shared" ref="R159:S159" si="35">SUM(H159,J159,L159,N159,P159)</f>
        <v>0</v>
      </c>
      <c r="S159" s="232">
        <f t="shared" si="35"/>
        <v>0</v>
      </c>
      <c r="T159" s="233">
        <f t="shared" si="31"/>
        <v>0</v>
      </c>
      <c r="U159" s="234"/>
      <c r="V159" s="234"/>
      <c r="W159" s="235">
        <f t="shared" ca="1" si="32"/>
        <v>0</v>
      </c>
      <c r="X159" s="2"/>
      <c r="Y159" s="229">
        <f t="shared" ca="1" si="33"/>
        <v>0</v>
      </c>
      <c r="Z159" s="230" t="e">
        <f t="shared" ca="1" si="34"/>
        <v>#DIV/0!</v>
      </c>
      <c r="AA159" s="5"/>
      <c r="AB159" s="201"/>
      <c r="AC159" s="216"/>
      <c r="AD159" s="2"/>
      <c r="AE159" s="2"/>
      <c r="AF159" s="2"/>
      <c r="AG159" s="2"/>
      <c r="AH159" s="2"/>
      <c r="AI159" s="2"/>
    </row>
    <row r="160" spans="1:35" ht="12.75" customHeight="1">
      <c r="A160" s="217">
        <v>3</v>
      </c>
      <c r="B160" s="218"/>
      <c r="C160" s="219"/>
      <c r="D160" s="511">
        <f t="shared" ca="1" si="26"/>
        <v>0</v>
      </c>
      <c r="E160" s="220">
        <f t="shared" ca="1" si="27"/>
        <v>0</v>
      </c>
      <c r="F160" s="511">
        <f t="shared" ca="1" si="28"/>
        <v>0</v>
      </c>
      <c r="G160" s="221">
        <f t="shared" ca="1" si="29"/>
        <v>0</v>
      </c>
      <c r="H160" s="222"/>
      <c r="I160" s="223"/>
      <c r="J160" s="223"/>
      <c r="K160" s="223"/>
      <c r="L160" s="575"/>
      <c r="M160" s="575"/>
      <c r="N160" s="575"/>
      <c r="O160" s="575"/>
      <c r="P160" s="575"/>
      <c r="Q160" s="576"/>
      <c r="R160" s="231">
        <f t="shared" ref="R160:S160" si="36">SUM(H160,J160,L160,N160,P160)</f>
        <v>0</v>
      </c>
      <c r="S160" s="232">
        <f t="shared" si="36"/>
        <v>0</v>
      </c>
      <c r="T160" s="233">
        <f t="shared" si="31"/>
        <v>0</v>
      </c>
      <c r="U160" s="236"/>
      <c r="V160" s="234"/>
      <c r="W160" s="235">
        <f t="shared" ca="1" si="32"/>
        <v>0</v>
      </c>
      <c r="X160" s="2"/>
      <c r="Y160" s="229">
        <f t="shared" ca="1" si="33"/>
        <v>0</v>
      </c>
      <c r="Z160" s="230" t="e">
        <f t="shared" ca="1" si="34"/>
        <v>#DIV/0!</v>
      </c>
      <c r="AA160" s="5"/>
      <c r="AB160" s="201"/>
      <c r="AC160" s="216"/>
      <c r="AD160" s="2"/>
      <c r="AE160" s="2"/>
      <c r="AF160" s="2"/>
      <c r="AG160" s="2"/>
      <c r="AH160" s="2"/>
      <c r="AI160" s="2"/>
    </row>
    <row r="161" spans="1:35" ht="12.75" customHeight="1">
      <c r="A161" s="217" t="s">
        <v>115</v>
      </c>
      <c r="B161" s="218"/>
      <c r="C161" s="219"/>
      <c r="D161" s="511">
        <f t="shared" ca="1" si="26"/>
        <v>0</v>
      </c>
      <c r="E161" s="220">
        <f t="shared" ca="1" si="27"/>
        <v>0</v>
      </c>
      <c r="F161" s="511">
        <f t="shared" ca="1" si="28"/>
        <v>0</v>
      </c>
      <c r="G161" s="221">
        <f t="shared" ca="1" si="29"/>
        <v>0</v>
      </c>
      <c r="H161" s="222"/>
      <c r="I161" s="223"/>
      <c r="J161" s="223"/>
      <c r="K161" s="223"/>
      <c r="L161" s="575"/>
      <c r="M161" s="575"/>
      <c r="N161" s="575"/>
      <c r="O161" s="575"/>
      <c r="P161" s="575"/>
      <c r="Q161" s="576"/>
      <c r="R161" s="231">
        <f t="shared" ref="R161:S161" si="37">SUM(H161,J161,L161,N161,P161)</f>
        <v>0</v>
      </c>
      <c r="S161" s="232">
        <f t="shared" si="37"/>
        <v>0</v>
      </c>
      <c r="T161" s="233">
        <f t="shared" si="31"/>
        <v>0</v>
      </c>
      <c r="U161" s="227"/>
      <c r="V161" s="236"/>
      <c r="W161" s="235">
        <f t="shared" ca="1" si="32"/>
        <v>0</v>
      </c>
      <c r="X161" s="2"/>
      <c r="Y161" s="229">
        <f t="shared" ca="1" si="33"/>
        <v>0</v>
      </c>
      <c r="Z161" s="230" t="e">
        <f t="shared" ca="1" si="34"/>
        <v>#DIV/0!</v>
      </c>
      <c r="AA161" s="5"/>
      <c r="AB161" s="201"/>
      <c r="AC161" s="216"/>
      <c r="AD161" s="2"/>
      <c r="AE161" s="2"/>
      <c r="AF161" s="2"/>
      <c r="AG161" s="2"/>
      <c r="AH161" s="2"/>
      <c r="AI161" s="2"/>
    </row>
    <row r="162" spans="1:35" ht="12.75" customHeight="1">
      <c r="A162" s="237"/>
      <c r="B162" s="238" t="s">
        <v>116</v>
      </c>
      <c r="C162" s="239"/>
      <c r="D162" s="512">
        <f t="shared" ref="D162:W162" ca="1" si="38">SUM(D158:D161)</f>
        <v>0</v>
      </c>
      <c r="E162" s="240">
        <f t="shared" ca="1" si="38"/>
        <v>0</v>
      </c>
      <c r="F162" s="512">
        <f t="shared" ca="1" si="38"/>
        <v>0</v>
      </c>
      <c r="G162" s="221">
        <f t="shared" ca="1" si="38"/>
        <v>0</v>
      </c>
      <c r="H162" s="241">
        <f t="shared" si="38"/>
        <v>0</v>
      </c>
      <c r="I162" s="242">
        <f t="shared" si="38"/>
        <v>0</v>
      </c>
      <c r="J162" s="242">
        <f t="shared" si="38"/>
        <v>0</v>
      </c>
      <c r="K162" s="242">
        <f t="shared" si="38"/>
        <v>0</v>
      </c>
      <c r="L162" s="577">
        <f t="shared" si="38"/>
        <v>0</v>
      </c>
      <c r="M162" s="577">
        <f t="shared" si="38"/>
        <v>0</v>
      </c>
      <c r="N162" s="577">
        <f t="shared" si="38"/>
        <v>0</v>
      </c>
      <c r="O162" s="577">
        <f t="shared" si="38"/>
        <v>0</v>
      </c>
      <c r="P162" s="577">
        <f t="shared" si="38"/>
        <v>0</v>
      </c>
      <c r="Q162" s="578">
        <f t="shared" si="38"/>
        <v>0</v>
      </c>
      <c r="R162" s="243">
        <f t="shared" si="38"/>
        <v>0</v>
      </c>
      <c r="S162" s="244">
        <f t="shared" si="38"/>
        <v>0</v>
      </c>
      <c r="T162" s="245">
        <f t="shared" si="38"/>
        <v>0</v>
      </c>
      <c r="U162" s="246">
        <f t="shared" si="38"/>
        <v>0</v>
      </c>
      <c r="V162" s="246">
        <f t="shared" si="38"/>
        <v>0</v>
      </c>
      <c r="W162" s="247">
        <f t="shared" ca="1" si="38"/>
        <v>0</v>
      </c>
      <c r="X162" s="2"/>
      <c r="Y162" s="248"/>
      <c r="Z162" s="249"/>
      <c r="AA162" s="5"/>
      <c r="AB162" s="201"/>
      <c r="AC162" s="216"/>
      <c r="AD162" s="2"/>
      <c r="AE162" s="2"/>
      <c r="AF162" s="2"/>
      <c r="AG162" s="2"/>
      <c r="AH162" s="2"/>
      <c r="AI162" s="2"/>
    </row>
    <row r="163" spans="1:35" ht="12.75" customHeight="1">
      <c r="A163" s="250"/>
      <c r="B163" s="251"/>
      <c r="C163" s="252"/>
      <c r="D163" s="513"/>
      <c r="E163" s="253"/>
      <c r="F163" s="513"/>
      <c r="G163" s="254">
        <f>SUM(D163:F163)</f>
        <v>0</v>
      </c>
      <c r="H163" s="255"/>
      <c r="I163" s="256"/>
      <c r="J163" s="256"/>
      <c r="K163" s="256"/>
      <c r="L163" s="579"/>
      <c r="M163" s="579"/>
      <c r="N163" s="579"/>
      <c r="O163" s="579"/>
      <c r="P163" s="579"/>
      <c r="Q163" s="580"/>
      <c r="R163" s="257"/>
      <c r="S163" s="258"/>
      <c r="T163" s="259"/>
      <c r="U163" s="260"/>
      <c r="V163" s="261"/>
      <c r="W163" s="262"/>
      <c r="X163" s="2"/>
      <c r="Y163" s="248"/>
      <c r="Z163" s="249"/>
      <c r="AA163" s="5"/>
      <c r="AB163" s="201"/>
      <c r="AC163" s="216"/>
      <c r="AD163" s="2"/>
      <c r="AE163" s="2"/>
      <c r="AF163" s="2"/>
      <c r="AG163" s="2"/>
      <c r="AH163" s="2"/>
      <c r="AI163" s="2"/>
    </row>
    <row r="164" spans="1:35" ht="12.75" customHeight="1">
      <c r="A164" s="263" t="s">
        <v>66</v>
      </c>
      <c r="B164" s="264"/>
      <c r="C164" s="265" t="s">
        <v>117</v>
      </c>
      <c r="D164" s="514"/>
      <c r="E164" s="266"/>
      <c r="F164" s="517"/>
      <c r="G164" s="267"/>
      <c r="H164" s="255"/>
      <c r="I164" s="256"/>
      <c r="J164" s="256"/>
      <c r="K164" s="256"/>
      <c r="L164" s="579"/>
      <c r="M164" s="579"/>
      <c r="N164" s="579"/>
      <c r="O164" s="579"/>
      <c r="P164" s="579"/>
      <c r="Q164" s="580"/>
      <c r="R164" s="257"/>
      <c r="S164" s="258"/>
      <c r="T164" s="259"/>
      <c r="U164" s="261"/>
      <c r="V164" s="261"/>
      <c r="W164" s="228"/>
      <c r="X164" s="2"/>
      <c r="Y164" s="248"/>
      <c r="Z164" s="249"/>
      <c r="AA164" s="5"/>
      <c r="AB164" s="201"/>
      <c r="AC164" s="216"/>
      <c r="AD164" s="2"/>
      <c r="AE164" s="2"/>
      <c r="AF164" s="2"/>
      <c r="AG164" s="2"/>
      <c r="AH164" s="2"/>
      <c r="AI164" s="2"/>
    </row>
    <row r="165" spans="1:35" ht="12.75" customHeight="1">
      <c r="A165" s="268">
        <v>4</v>
      </c>
      <c r="B165" s="269"/>
      <c r="C165" s="270"/>
      <c r="D165" s="511">
        <f t="shared" ref="D165:D168" ca="1" si="39">SUMIF($B$27:$C$142,B165,$G$27:$G$142)</f>
        <v>0</v>
      </c>
      <c r="E165" s="220">
        <f t="shared" ref="E165:E168" ca="1" si="40">SUMIF($B$27:$C$142,B165,$J$27:$J$142)</f>
        <v>0</v>
      </c>
      <c r="F165" s="511">
        <f t="shared" ref="F165:F168" ca="1" si="41">SUMIF($B$27:$C$142,B165,$M$27:$M$142)</f>
        <v>0</v>
      </c>
      <c r="G165" s="271">
        <f t="shared" ref="G165:G168" ca="1" si="42">SUM(D165:F165)</f>
        <v>0</v>
      </c>
      <c r="H165" s="222"/>
      <c r="I165" s="223"/>
      <c r="J165" s="223"/>
      <c r="K165" s="223"/>
      <c r="L165" s="575"/>
      <c r="M165" s="575"/>
      <c r="N165" s="575"/>
      <c r="O165" s="575"/>
      <c r="P165" s="575"/>
      <c r="Q165" s="576"/>
      <c r="R165" s="231">
        <f t="shared" ref="R165:S165" si="43">SUM(H165,J165,L165,N165,P165)</f>
        <v>0</v>
      </c>
      <c r="S165" s="232">
        <f t="shared" si="43"/>
        <v>0</v>
      </c>
      <c r="T165" s="233">
        <f t="shared" ref="T165:T168" si="44">SUM(R165:S165)</f>
        <v>0</v>
      </c>
      <c r="U165" s="527"/>
      <c r="V165" s="272"/>
      <c r="W165" s="235">
        <f t="shared" ref="W165:W168" ca="1" si="45">G165-(SUM(S165,U165,V165))</f>
        <v>0</v>
      </c>
      <c r="X165" s="2"/>
      <c r="Y165" s="229">
        <f t="shared" ref="Y165:Y168" si="46">IF(C165="Nederlands MKB",(SUM((D165*0.8)+(E165*0.6)+(F165*0.4))),IF(OR(C165="Nederlandse grote onderneming", C165="Nederlandse Stichting", C165="Nederlandse Vereniging"),(SUM((D165*0.8)+(E165*0.5)+(F165*0.25))),0))</f>
        <v>0</v>
      </c>
      <c r="Z165" s="230" t="e">
        <f t="shared" ref="Z165:Z168" ca="1" si="47">Y165/G165</f>
        <v>#DIV/0!</v>
      </c>
      <c r="AA165" s="5"/>
      <c r="AB165" s="273"/>
      <c r="AC165" s="2"/>
      <c r="AD165" s="2"/>
      <c r="AE165" s="2"/>
      <c r="AF165" s="2"/>
      <c r="AG165" s="2"/>
      <c r="AH165" s="2"/>
      <c r="AI165" s="2"/>
    </row>
    <row r="166" spans="1:35" ht="12.75" customHeight="1">
      <c r="A166" s="268">
        <v>5</v>
      </c>
      <c r="B166" s="269"/>
      <c r="C166" s="270"/>
      <c r="D166" s="511">
        <f t="shared" ca="1" si="39"/>
        <v>0</v>
      </c>
      <c r="E166" s="220">
        <f t="shared" ca="1" si="40"/>
        <v>0</v>
      </c>
      <c r="F166" s="511">
        <f t="shared" ca="1" si="41"/>
        <v>0</v>
      </c>
      <c r="G166" s="271">
        <f t="shared" ca="1" si="42"/>
        <v>0</v>
      </c>
      <c r="H166" s="222"/>
      <c r="I166" s="223"/>
      <c r="J166" s="223"/>
      <c r="K166" s="223"/>
      <c r="L166" s="575"/>
      <c r="M166" s="575"/>
      <c r="N166" s="575"/>
      <c r="O166" s="575"/>
      <c r="P166" s="575"/>
      <c r="Q166" s="576"/>
      <c r="R166" s="231">
        <f t="shared" ref="R166:S166" si="48">SUM(H166,J166,L166,N166,P166)</f>
        <v>0</v>
      </c>
      <c r="S166" s="232">
        <f t="shared" si="48"/>
        <v>0</v>
      </c>
      <c r="T166" s="233">
        <f t="shared" si="44"/>
        <v>0</v>
      </c>
      <c r="U166" s="527"/>
      <c r="V166" s="234"/>
      <c r="W166" s="235">
        <f t="shared" ca="1" si="45"/>
        <v>0</v>
      </c>
      <c r="X166" s="2"/>
      <c r="Y166" s="229">
        <f t="shared" si="46"/>
        <v>0</v>
      </c>
      <c r="Z166" s="230" t="e">
        <f t="shared" ca="1" si="47"/>
        <v>#DIV/0!</v>
      </c>
      <c r="AA166" s="274"/>
      <c r="AB166" s="273"/>
      <c r="AC166" s="2"/>
      <c r="AD166" s="2"/>
      <c r="AE166" s="2"/>
      <c r="AF166" s="2"/>
      <c r="AG166" s="2"/>
      <c r="AH166" s="2"/>
      <c r="AI166" s="2"/>
    </row>
    <row r="167" spans="1:35" ht="12.75" customHeight="1">
      <c r="A167" s="268">
        <v>6</v>
      </c>
      <c r="B167" s="269"/>
      <c r="C167" s="270"/>
      <c r="D167" s="511">
        <f t="shared" ca="1" si="39"/>
        <v>0</v>
      </c>
      <c r="E167" s="220">
        <f t="shared" ca="1" si="40"/>
        <v>0</v>
      </c>
      <c r="F167" s="511">
        <f t="shared" ca="1" si="41"/>
        <v>0</v>
      </c>
      <c r="G167" s="271">
        <f t="shared" ca="1" si="42"/>
        <v>0</v>
      </c>
      <c r="H167" s="222"/>
      <c r="I167" s="223"/>
      <c r="J167" s="223"/>
      <c r="K167" s="223"/>
      <c r="L167" s="575"/>
      <c r="M167" s="575"/>
      <c r="N167" s="575"/>
      <c r="O167" s="575"/>
      <c r="P167" s="575"/>
      <c r="Q167" s="576"/>
      <c r="R167" s="231">
        <f t="shared" ref="R167:S167" si="49">SUM(H167,J167,L167,N167,P167)</f>
        <v>0</v>
      </c>
      <c r="S167" s="232">
        <f t="shared" si="49"/>
        <v>0</v>
      </c>
      <c r="T167" s="233">
        <f t="shared" si="44"/>
        <v>0</v>
      </c>
      <c r="U167" s="527"/>
      <c r="V167" s="227"/>
      <c r="W167" s="235">
        <f t="shared" ca="1" si="45"/>
        <v>0</v>
      </c>
      <c r="X167" s="2"/>
      <c r="Y167" s="229">
        <f t="shared" si="46"/>
        <v>0</v>
      </c>
      <c r="Z167" s="230" t="e">
        <f t="shared" ca="1" si="47"/>
        <v>#DIV/0!</v>
      </c>
      <c r="AA167" s="5"/>
      <c r="AB167" s="6"/>
      <c r="AC167" s="2"/>
      <c r="AD167" s="2"/>
      <c r="AE167" s="2"/>
      <c r="AF167" s="2"/>
      <c r="AG167" s="2"/>
      <c r="AH167" s="2"/>
      <c r="AI167" s="2"/>
    </row>
    <row r="168" spans="1:35" ht="12.75" customHeight="1">
      <c r="A168" s="268" t="s">
        <v>115</v>
      </c>
      <c r="B168" s="269"/>
      <c r="C168" s="270"/>
      <c r="D168" s="511">
        <f t="shared" ca="1" si="39"/>
        <v>0</v>
      </c>
      <c r="E168" s="220">
        <f t="shared" ca="1" si="40"/>
        <v>0</v>
      </c>
      <c r="F168" s="511">
        <f t="shared" ca="1" si="41"/>
        <v>0</v>
      </c>
      <c r="G168" s="271">
        <f t="shared" ca="1" si="42"/>
        <v>0</v>
      </c>
      <c r="H168" s="222"/>
      <c r="I168" s="223"/>
      <c r="J168" s="223"/>
      <c r="K168" s="223"/>
      <c r="L168" s="575"/>
      <c r="M168" s="575"/>
      <c r="N168" s="575"/>
      <c r="O168" s="575"/>
      <c r="P168" s="575"/>
      <c r="Q168" s="576"/>
      <c r="R168" s="231">
        <f t="shared" ref="R168:S168" si="50">SUM(H168,J168,L168,N168,P168)</f>
        <v>0</v>
      </c>
      <c r="S168" s="232">
        <f t="shared" si="50"/>
        <v>0</v>
      </c>
      <c r="T168" s="233">
        <f t="shared" si="44"/>
        <v>0</v>
      </c>
      <c r="U168" s="527"/>
      <c r="V168" s="227"/>
      <c r="W168" s="235">
        <f t="shared" ca="1" si="45"/>
        <v>0</v>
      </c>
      <c r="X168" s="2"/>
      <c r="Y168" s="229">
        <f t="shared" si="46"/>
        <v>0</v>
      </c>
      <c r="Z168" s="230" t="e">
        <f t="shared" ca="1" si="47"/>
        <v>#DIV/0!</v>
      </c>
      <c r="AA168" s="5"/>
      <c r="AB168" s="6"/>
      <c r="AC168" s="2"/>
      <c r="AD168" s="2"/>
      <c r="AE168" s="2"/>
      <c r="AF168" s="2"/>
      <c r="AG168" s="2"/>
      <c r="AH168" s="2"/>
      <c r="AI168" s="2"/>
    </row>
    <row r="169" spans="1:35" ht="12.75" customHeight="1">
      <c r="A169" s="237"/>
      <c r="B169" s="238" t="s">
        <v>118</v>
      </c>
      <c r="C169" s="239"/>
      <c r="D169" s="512">
        <f t="shared" ref="D169:W169" ca="1" si="51">SUM(D165:D168)</f>
        <v>0</v>
      </c>
      <c r="E169" s="240">
        <f t="shared" ca="1" si="51"/>
        <v>0</v>
      </c>
      <c r="F169" s="512">
        <f t="shared" ca="1" si="51"/>
        <v>0</v>
      </c>
      <c r="G169" s="271">
        <f t="shared" ca="1" si="51"/>
        <v>0</v>
      </c>
      <c r="H169" s="241">
        <f t="shared" si="51"/>
        <v>0</v>
      </c>
      <c r="I169" s="242">
        <f t="shared" si="51"/>
        <v>0</v>
      </c>
      <c r="J169" s="242">
        <f t="shared" si="51"/>
        <v>0</v>
      </c>
      <c r="K169" s="242">
        <f t="shared" si="51"/>
        <v>0</v>
      </c>
      <c r="L169" s="577">
        <f t="shared" si="51"/>
        <v>0</v>
      </c>
      <c r="M169" s="577">
        <f t="shared" si="51"/>
        <v>0</v>
      </c>
      <c r="N169" s="577">
        <f t="shared" si="51"/>
        <v>0</v>
      </c>
      <c r="O169" s="577">
        <f t="shared" si="51"/>
        <v>0</v>
      </c>
      <c r="P169" s="577">
        <f t="shared" si="51"/>
        <v>0</v>
      </c>
      <c r="Q169" s="578">
        <f t="shared" si="51"/>
        <v>0</v>
      </c>
      <c r="R169" s="243">
        <f t="shared" si="51"/>
        <v>0</v>
      </c>
      <c r="S169" s="244">
        <f t="shared" si="51"/>
        <v>0</v>
      </c>
      <c r="T169" s="245">
        <f t="shared" si="51"/>
        <v>0</v>
      </c>
      <c r="U169" s="275">
        <f t="shared" si="51"/>
        <v>0</v>
      </c>
      <c r="V169" s="276">
        <f t="shared" si="51"/>
        <v>0</v>
      </c>
      <c r="W169" s="247">
        <f t="shared" ca="1" si="51"/>
        <v>0</v>
      </c>
      <c r="X169" s="2"/>
      <c r="Y169" s="277"/>
      <c r="Z169" s="249"/>
      <c r="AA169" s="5"/>
      <c r="AB169" s="6"/>
      <c r="AC169" s="2"/>
      <c r="AD169" s="2"/>
      <c r="AE169" s="2"/>
      <c r="AF169" s="2"/>
      <c r="AG169" s="2"/>
      <c r="AH169" s="2"/>
      <c r="AI169" s="2"/>
    </row>
    <row r="170" spans="1:35" ht="12.75" customHeight="1">
      <c r="A170" s="278"/>
      <c r="B170" s="251"/>
      <c r="C170" s="252"/>
      <c r="D170" s="513"/>
      <c r="E170" s="253"/>
      <c r="F170" s="513"/>
      <c r="G170" s="254">
        <f>SUM(D170:F170)</f>
        <v>0</v>
      </c>
      <c r="H170" s="255"/>
      <c r="I170" s="256"/>
      <c r="J170" s="256"/>
      <c r="K170" s="256"/>
      <c r="L170" s="579"/>
      <c r="M170" s="579"/>
      <c r="N170" s="579"/>
      <c r="O170" s="579"/>
      <c r="P170" s="579"/>
      <c r="Q170" s="580"/>
      <c r="R170" s="257"/>
      <c r="S170" s="258"/>
      <c r="T170" s="259"/>
      <c r="U170" s="261"/>
      <c r="V170" s="261"/>
      <c r="W170" s="262"/>
      <c r="X170" s="2"/>
      <c r="Y170" s="277"/>
      <c r="Z170" s="249"/>
      <c r="AA170" s="5"/>
      <c r="AB170" s="6"/>
      <c r="AC170" s="2"/>
      <c r="AD170" s="2"/>
      <c r="AE170" s="2"/>
      <c r="AF170" s="2"/>
      <c r="AG170" s="2"/>
      <c r="AH170" s="2"/>
      <c r="AI170" s="2"/>
    </row>
    <row r="171" spans="1:35" ht="12.75" customHeight="1">
      <c r="A171" s="279" t="s">
        <v>68</v>
      </c>
      <c r="B171" s="280"/>
      <c r="C171" s="281" t="s">
        <v>117</v>
      </c>
      <c r="D171" s="513"/>
      <c r="E171" s="253"/>
      <c r="F171" s="513"/>
      <c r="G171" s="282"/>
      <c r="H171" s="255"/>
      <c r="I171" s="256"/>
      <c r="J171" s="256"/>
      <c r="K171" s="256"/>
      <c r="L171" s="579"/>
      <c r="M171" s="579"/>
      <c r="N171" s="579"/>
      <c r="O171" s="579"/>
      <c r="P171" s="579"/>
      <c r="Q171" s="580"/>
      <c r="R171" s="257"/>
      <c r="S171" s="258"/>
      <c r="T171" s="259"/>
      <c r="U171" s="261"/>
      <c r="V171" s="283"/>
      <c r="W171" s="228"/>
      <c r="X171" s="2"/>
      <c r="Y171" s="277"/>
      <c r="Z171" s="249"/>
      <c r="AA171" s="5"/>
      <c r="AB171" s="6"/>
      <c r="AC171" s="2"/>
      <c r="AD171" s="2"/>
      <c r="AE171" s="2"/>
      <c r="AF171" s="2"/>
      <c r="AG171" s="2"/>
      <c r="AH171" s="2"/>
      <c r="AI171" s="2"/>
    </row>
    <row r="172" spans="1:35" ht="12.75" customHeight="1">
      <c r="A172" s="284">
        <v>7</v>
      </c>
      <c r="B172" s="285"/>
      <c r="C172" s="286"/>
      <c r="D172" s="511">
        <f t="shared" ref="D172:D175" ca="1" si="52">SUMIF($B$27:$C$142,B172,$G$27:$G$142)</f>
        <v>0</v>
      </c>
      <c r="E172" s="220">
        <f t="shared" ref="E172:E175" ca="1" si="53">SUMIF($B$27:$C$142,B172,$J$27:$J$142)</f>
        <v>0</v>
      </c>
      <c r="F172" s="511">
        <f t="shared" ref="F172:F175" ca="1" si="54">SUMIF($B$27:$C$142,B172,$M$27:$M$142)</f>
        <v>0</v>
      </c>
      <c r="G172" s="221">
        <f t="shared" ref="G172:G175" ca="1" si="55">SUM(D172:F172)</f>
        <v>0</v>
      </c>
      <c r="H172" s="222"/>
      <c r="I172" s="223"/>
      <c r="J172" s="223"/>
      <c r="K172" s="223"/>
      <c r="L172" s="575"/>
      <c r="M172" s="575"/>
      <c r="N172" s="575"/>
      <c r="O172" s="575"/>
      <c r="P172" s="575"/>
      <c r="Q172" s="576"/>
      <c r="R172" s="231">
        <f t="shared" ref="R172:S172" si="56">SUM(H172,J172,L172,N172,P172)</f>
        <v>0</v>
      </c>
      <c r="S172" s="232">
        <f t="shared" si="56"/>
        <v>0</v>
      </c>
      <c r="T172" s="233">
        <f t="shared" ref="T172:T175" si="57">SUM(R172:S172)</f>
        <v>0</v>
      </c>
      <c r="U172" s="272"/>
      <c r="V172" s="234"/>
      <c r="W172" s="235">
        <f t="shared" ref="W172:W175" ca="1" si="58">G172-(SUM(S172,U172,V172))</f>
        <v>0</v>
      </c>
      <c r="X172" s="2"/>
      <c r="Y172" s="229">
        <f t="shared" ref="Y172:Y175" si="59">IF(C172="Nederlands MKB",(SUM((D172*0.8)+(E172*0.6)+(F172*0.4))),IF(OR(C172="Nederlandse grote onderneming", C172="Nederlandse Stichting", C172="Nederlandse Vereniging"),(SUM((D172*0.8)+(E172*0.5)+(F172*0.25))),0))</f>
        <v>0</v>
      </c>
      <c r="Z172" s="230" t="e">
        <f t="shared" ref="Z172:Z175" ca="1" si="60">Y172/G172</f>
        <v>#DIV/0!</v>
      </c>
      <c r="AA172" s="5"/>
      <c r="AB172" s="6"/>
      <c r="AC172" s="2"/>
      <c r="AD172" s="2"/>
      <c r="AE172" s="2"/>
      <c r="AF172" s="2"/>
      <c r="AG172" s="2"/>
      <c r="AH172" s="2"/>
      <c r="AI172" s="2"/>
    </row>
    <row r="173" spans="1:35" ht="12.75" customHeight="1">
      <c r="A173" s="284">
        <v>8</v>
      </c>
      <c r="B173" s="285"/>
      <c r="C173" s="286"/>
      <c r="D173" s="511">
        <f t="shared" ca="1" si="52"/>
        <v>0</v>
      </c>
      <c r="E173" s="220">
        <f t="shared" ca="1" si="53"/>
        <v>0</v>
      </c>
      <c r="F173" s="511">
        <f t="shared" ca="1" si="54"/>
        <v>0</v>
      </c>
      <c r="G173" s="221">
        <f t="shared" ca="1" si="55"/>
        <v>0</v>
      </c>
      <c r="H173" s="222"/>
      <c r="I173" s="223"/>
      <c r="J173" s="223"/>
      <c r="K173" s="223"/>
      <c r="L173" s="575"/>
      <c r="M173" s="575"/>
      <c r="N173" s="575"/>
      <c r="O173" s="575"/>
      <c r="P173" s="575"/>
      <c r="Q173" s="576"/>
      <c r="R173" s="231">
        <f t="shared" ref="R173:S173" si="61">SUM(H173,J173,L173,N173,P173)</f>
        <v>0</v>
      </c>
      <c r="S173" s="232">
        <f t="shared" si="61"/>
        <v>0</v>
      </c>
      <c r="T173" s="233">
        <f t="shared" si="57"/>
        <v>0</v>
      </c>
      <c r="U173" s="236"/>
      <c r="V173" s="234"/>
      <c r="W173" s="235">
        <f t="shared" ca="1" si="58"/>
        <v>0</v>
      </c>
      <c r="X173" s="2"/>
      <c r="Y173" s="229">
        <f t="shared" si="59"/>
        <v>0</v>
      </c>
      <c r="Z173" s="230" t="e">
        <f t="shared" ca="1" si="60"/>
        <v>#DIV/0!</v>
      </c>
      <c r="AA173" s="5"/>
      <c r="AB173" s="6"/>
      <c r="AC173" s="2"/>
      <c r="AD173" s="2"/>
      <c r="AE173" s="2"/>
      <c r="AF173" s="2"/>
      <c r="AG173" s="2"/>
      <c r="AH173" s="2"/>
      <c r="AI173" s="2"/>
    </row>
    <row r="174" spans="1:35" ht="12.75" customHeight="1">
      <c r="A174" s="284">
        <v>9</v>
      </c>
      <c r="B174" s="285"/>
      <c r="C174" s="286"/>
      <c r="D174" s="511">
        <f t="shared" ca="1" si="52"/>
        <v>0</v>
      </c>
      <c r="E174" s="220">
        <f t="shared" ca="1" si="53"/>
        <v>0</v>
      </c>
      <c r="F174" s="511">
        <f t="shared" ca="1" si="54"/>
        <v>0</v>
      </c>
      <c r="G174" s="221">
        <f t="shared" ca="1" si="55"/>
        <v>0</v>
      </c>
      <c r="H174" s="222"/>
      <c r="I174" s="223"/>
      <c r="J174" s="223"/>
      <c r="K174" s="223"/>
      <c r="L174" s="575"/>
      <c r="M174" s="575"/>
      <c r="N174" s="575"/>
      <c r="O174" s="575"/>
      <c r="P174" s="575"/>
      <c r="Q174" s="576"/>
      <c r="R174" s="231">
        <f t="shared" ref="R174:S174" si="62">SUM(H174,J174,L174,N174,P174)</f>
        <v>0</v>
      </c>
      <c r="S174" s="232">
        <f t="shared" si="62"/>
        <v>0</v>
      </c>
      <c r="T174" s="233">
        <f t="shared" si="57"/>
        <v>0</v>
      </c>
      <c r="U174" s="234"/>
      <c r="V174" s="234"/>
      <c r="W174" s="235">
        <f t="shared" ca="1" si="58"/>
        <v>0</v>
      </c>
      <c r="X174" s="2"/>
      <c r="Y174" s="229">
        <f t="shared" si="59"/>
        <v>0</v>
      </c>
      <c r="Z174" s="230" t="e">
        <f t="shared" ca="1" si="60"/>
        <v>#DIV/0!</v>
      </c>
      <c r="AA174" s="5"/>
      <c r="AB174" s="6"/>
      <c r="AC174" s="2"/>
      <c r="AD174" s="2"/>
      <c r="AE174" s="2"/>
      <c r="AF174" s="2"/>
      <c r="AG174" s="2"/>
      <c r="AH174" s="2"/>
      <c r="AI174" s="2"/>
    </row>
    <row r="175" spans="1:35" ht="12.75" customHeight="1">
      <c r="A175" s="284" t="s">
        <v>115</v>
      </c>
      <c r="B175" s="285"/>
      <c r="C175" s="286"/>
      <c r="D175" s="511">
        <f t="shared" ca="1" si="52"/>
        <v>0</v>
      </c>
      <c r="E175" s="220">
        <f t="shared" ca="1" si="53"/>
        <v>0</v>
      </c>
      <c r="F175" s="511">
        <f t="shared" ca="1" si="54"/>
        <v>0</v>
      </c>
      <c r="G175" s="221">
        <f t="shared" ca="1" si="55"/>
        <v>0</v>
      </c>
      <c r="H175" s="222"/>
      <c r="I175" s="223"/>
      <c r="J175" s="223"/>
      <c r="K175" s="223"/>
      <c r="L175" s="575"/>
      <c r="M175" s="575"/>
      <c r="N175" s="575"/>
      <c r="O175" s="575"/>
      <c r="P175" s="575"/>
      <c r="Q175" s="576"/>
      <c r="R175" s="231">
        <f t="shared" ref="R175:S175" si="63">SUM(H175,J175,L175,N175,P175)</f>
        <v>0</v>
      </c>
      <c r="S175" s="232">
        <f t="shared" si="63"/>
        <v>0</v>
      </c>
      <c r="T175" s="233">
        <f t="shared" si="57"/>
        <v>0</v>
      </c>
      <c r="U175" s="227"/>
      <c r="V175" s="234"/>
      <c r="W175" s="235">
        <f t="shared" ca="1" si="58"/>
        <v>0</v>
      </c>
      <c r="X175" s="2"/>
      <c r="Y175" s="229">
        <f t="shared" si="59"/>
        <v>0</v>
      </c>
      <c r="Z175" s="230" t="e">
        <f t="shared" ca="1" si="60"/>
        <v>#DIV/0!</v>
      </c>
      <c r="AA175" s="5"/>
      <c r="AB175" s="6"/>
      <c r="AC175" s="2"/>
      <c r="AD175" s="2"/>
      <c r="AE175" s="2"/>
      <c r="AF175" s="2"/>
      <c r="AG175" s="2"/>
      <c r="AH175" s="2"/>
      <c r="AI175" s="2"/>
    </row>
    <row r="176" spans="1:35" ht="12.75" customHeight="1">
      <c r="A176" s="237"/>
      <c r="B176" s="238" t="s">
        <v>119</v>
      </c>
      <c r="C176" s="239"/>
      <c r="D176" s="512">
        <f t="shared" ref="D176:W176" ca="1" si="64">SUM(D172:D175)</f>
        <v>0</v>
      </c>
      <c r="E176" s="240">
        <f t="shared" ca="1" si="64"/>
        <v>0</v>
      </c>
      <c r="F176" s="512">
        <f t="shared" ca="1" si="64"/>
        <v>0</v>
      </c>
      <c r="G176" s="221">
        <f t="shared" ca="1" si="64"/>
        <v>0</v>
      </c>
      <c r="H176" s="241">
        <f t="shared" si="64"/>
        <v>0</v>
      </c>
      <c r="I176" s="242">
        <f t="shared" si="64"/>
        <v>0</v>
      </c>
      <c r="J176" s="242">
        <f t="shared" si="64"/>
        <v>0</v>
      </c>
      <c r="K176" s="242">
        <f t="shared" si="64"/>
        <v>0</v>
      </c>
      <c r="L176" s="577">
        <f t="shared" si="64"/>
        <v>0</v>
      </c>
      <c r="M176" s="577">
        <f t="shared" si="64"/>
        <v>0</v>
      </c>
      <c r="N176" s="577">
        <f t="shared" si="64"/>
        <v>0</v>
      </c>
      <c r="O176" s="577">
        <f t="shared" si="64"/>
        <v>0</v>
      </c>
      <c r="P176" s="577">
        <f t="shared" si="64"/>
        <v>0</v>
      </c>
      <c r="Q176" s="578">
        <f t="shared" si="64"/>
        <v>0</v>
      </c>
      <c r="R176" s="243">
        <f t="shared" si="64"/>
        <v>0</v>
      </c>
      <c r="S176" s="244">
        <f t="shared" si="64"/>
        <v>0</v>
      </c>
      <c r="T176" s="245">
        <f t="shared" si="64"/>
        <v>0</v>
      </c>
      <c r="U176" s="276">
        <f t="shared" si="64"/>
        <v>0</v>
      </c>
      <c r="V176" s="276">
        <f t="shared" si="64"/>
        <v>0</v>
      </c>
      <c r="W176" s="247">
        <f t="shared" ca="1" si="64"/>
        <v>0</v>
      </c>
      <c r="X176" s="2"/>
      <c r="Y176" s="287"/>
      <c r="Z176" s="249"/>
      <c r="AA176" s="5"/>
      <c r="AB176" s="6"/>
      <c r="AC176" s="2"/>
      <c r="AD176" s="2"/>
      <c r="AE176" s="2"/>
      <c r="AF176" s="2"/>
      <c r="AG176" s="2"/>
      <c r="AH176" s="2"/>
      <c r="AI176" s="2"/>
    </row>
    <row r="177" spans="1:35" ht="12.75" customHeight="1">
      <c r="A177" s="278"/>
      <c r="B177" s="251"/>
      <c r="C177" s="252"/>
      <c r="D177" s="513"/>
      <c r="E177" s="253"/>
      <c r="F177" s="513"/>
      <c r="G177" s="254">
        <f>SUM(D177:F177)</f>
        <v>0</v>
      </c>
      <c r="H177" s="255"/>
      <c r="I177" s="256"/>
      <c r="J177" s="256"/>
      <c r="K177" s="256"/>
      <c r="L177" s="579"/>
      <c r="M177" s="579"/>
      <c r="N177" s="579"/>
      <c r="O177" s="579"/>
      <c r="P177" s="579"/>
      <c r="Q177" s="580"/>
      <c r="R177" s="257"/>
      <c r="S177" s="258"/>
      <c r="T177" s="259"/>
      <c r="U177" s="261"/>
      <c r="V177" s="261"/>
      <c r="W177" s="262"/>
      <c r="X177" s="2"/>
      <c r="Y177" s="287"/>
      <c r="Z177" s="249"/>
      <c r="AA177" s="5"/>
      <c r="AB177" s="6"/>
      <c r="AC177" s="2"/>
      <c r="AD177" s="2"/>
      <c r="AE177" s="2"/>
      <c r="AF177" s="2"/>
      <c r="AG177" s="2"/>
      <c r="AH177" s="2"/>
      <c r="AI177" s="2"/>
    </row>
    <row r="178" spans="1:35" ht="12.75" customHeight="1">
      <c r="A178" s="288" t="s">
        <v>120</v>
      </c>
      <c r="B178" s="289"/>
      <c r="C178" s="290"/>
      <c r="D178" s="514"/>
      <c r="E178" s="266"/>
      <c r="F178" s="517"/>
      <c r="G178" s="267"/>
      <c r="H178" s="255"/>
      <c r="I178" s="256"/>
      <c r="J178" s="256"/>
      <c r="K178" s="256"/>
      <c r="L178" s="579"/>
      <c r="M178" s="579"/>
      <c r="N178" s="579"/>
      <c r="O178" s="579"/>
      <c r="P178" s="579"/>
      <c r="Q178" s="580"/>
      <c r="R178" s="257"/>
      <c r="S178" s="258"/>
      <c r="T178" s="259"/>
      <c r="U178" s="261"/>
      <c r="V178" s="283"/>
      <c r="W178" s="228"/>
      <c r="X178" s="2"/>
      <c r="Y178" s="287"/>
      <c r="Z178" s="215"/>
      <c r="AA178" s="5"/>
      <c r="AB178" s="6"/>
      <c r="AC178" s="2"/>
      <c r="AD178" s="2"/>
      <c r="AE178" s="2"/>
      <c r="AF178" s="2"/>
      <c r="AG178" s="2"/>
      <c r="AH178" s="2"/>
      <c r="AI178" s="2"/>
    </row>
    <row r="179" spans="1:35" ht="12.75" customHeight="1">
      <c r="A179" s="291">
        <v>10</v>
      </c>
      <c r="B179" s="292"/>
      <c r="C179" s="293"/>
      <c r="D179" s="511">
        <f t="shared" ref="D179:D182" ca="1" si="65">SUMIF($B$27:$C$142,B179,$G$27:$G$142)</f>
        <v>0</v>
      </c>
      <c r="E179" s="220">
        <f t="shared" ref="E179:E182" ca="1" si="66">SUMIF($B$27:$C$142,B179,$J$27:$J$142)</f>
        <v>0</v>
      </c>
      <c r="F179" s="511">
        <f t="shared" ref="F179:F182" ca="1" si="67">SUMIF($B$27:$C$142,B179,$M$27:$M$142)</f>
        <v>0</v>
      </c>
      <c r="G179" s="271">
        <f t="shared" ref="G179:G182" ca="1" si="68">SUM(D179:F179)</f>
        <v>0</v>
      </c>
      <c r="H179" s="222"/>
      <c r="I179" s="223"/>
      <c r="J179" s="223"/>
      <c r="K179" s="223"/>
      <c r="L179" s="575"/>
      <c r="M179" s="575"/>
      <c r="N179" s="575"/>
      <c r="O179" s="575"/>
      <c r="P179" s="575"/>
      <c r="Q179" s="576"/>
      <c r="R179" s="231">
        <f t="shared" ref="R179:S179" si="69">SUM(H179,J179,L179,N179,P179)</f>
        <v>0</v>
      </c>
      <c r="S179" s="232">
        <f t="shared" si="69"/>
        <v>0</v>
      </c>
      <c r="T179" s="233">
        <f t="shared" ref="T179:T182" si="70">SUM(R179:S179)</f>
        <v>0</v>
      </c>
      <c r="U179" s="294" t="s">
        <v>121</v>
      </c>
      <c r="V179" s="236"/>
      <c r="W179" s="235">
        <f ca="1">G179-(SUM(S179,V179,))</f>
        <v>0</v>
      </c>
      <c r="X179" s="2"/>
      <c r="Y179" s="295" t="s">
        <v>122</v>
      </c>
      <c r="Z179" s="296" t="s">
        <v>123</v>
      </c>
      <c r="AA179" s="5"/>
      <c r="AB179" s="6"/>
      <c r="AC179" s="2"/>
      <c r="AD179" s="2"/>
      <c r="AE179" s="2"/>
      <c r="AF179" s="2"/>
      <c r="AG179" s="2"/>
      <c r="AH179" s="2"/>
      <c r="AI179" s="2"/>
    </row>
    <row r="180" spans="1:35" ht="12.75" customHeight="1">
      <c r="A180" s="291">
        <v>11</v>
      </c>
      <c r="B180" s="292"/>
      <c r="C180" s="293"/>
      <c r="D180" s="511">
        <f t="shared" ca="1" si="65"/>
        <v>0</v>
      </c>
      <c r="E180" s="220">
        <f t="shared" ca="1" si="66"/>
        <v>0</v>
      </c>
      <c r="F180" s="511">
        <f t="shared" ca="1" si="67"/>
        <v>0</v>
      </c>
      <c r="G180" s="271">
        <f t="shared" ca="1" si="68"/>
        <v>0</v>
      </c>
      <c r="H180" s="222"/>
      <c r="I180" s="223"/>
      <c r="J180" s="223"/>
      <c r="K180" s="223"/>
      <c r="L180" s="575"/>
      <c r="M180" s="575"/>
      <c r="N180" s="575"/>
      <c r="O180" s="575"/>
      <c r="P180" s="575"/>
      <c r="Q180" s="576"/>
      <c r="R180" s="231">
        <f t="shared" ref="R180:S180" si="71">SUM(H180,J180,L180,N180,P180)</f>
        <v>0</v>
      </c>
      <c r="S180" s="232">
        <f t="shared" si="71"/>
        <v>0</v>
      </c>
      <c r="T180" s="233">
        <f t="shared" si="70"/>
        <v>0</v>
      </c>
      <c r="U180" s="294" t="s">
        <v>121</v>
      </c>
      <c r="V180" s="234"/>
      <c r="W180" s="235">
        <f t="shared" ref="W180:W182" ca="1" si="72">G180-(SUM(T180:V180))</f>
        <v>0</v>
      </c>
      <c r="X180" s="2"/>
      <c r="Y180" s="295" t="s">
        <v>122</v>
      </c>
      <c r="Z180" s="296" t="s">
        <v>123</v>
      </c>
      <c r="AA180" s="5"/>
      <c r="AB180" s="6"/>
      <c r="AC180" s="2"/>
      <c r="AD180" s="2"/>
      <c r="AE180" s="2"/>
      <c r="AF180" s="2"/>
      <c r="AG180" s="2"/>
      <c r="AH180" s="2"/>
      <c r="AI180" s="2"/>
    </row>
    <row r="181" spans="1:35" ht="12.75" customHeight="1">
      <c r="A181" s="291">
        <v>12</v>
      </c>
      <c r="B181" s="292"/>
      <c r="C181" s="293"/>
      <c r="D181" s="511">
        <f t="shared" ca="1" si="65"/>
        <v>0</v>
      </c>
      <c r="E181" s="220">
        <f t="shared" ca="1" si="66"/>
        <v>0</v>
      </c>
      <c r="F181" s="511">
        <f t="shared" ca="1" si="67"/>
        <v>0</v>
      </c>
      <c r="G181" s="271">
        <f t="shared" ca="1" si="68"/>
        <v>0</v>
      </c>
      <c r="H181" s="222"/>
      <c r="I181" s="223"/>
      <c r="J181" s="223"/>
      <c r="K181" s="223"/>
      <c r="L181" s="575"/>
      <c r="M181" s="575"/>
      <c r="N181" s="575"/>
      <c r="O181" s="575"/>
      <c r="P181" s="575"/>
      <c r="Q181" s="576"/>
      <c r="R181" s="231">
        <f t="shared" ref="R181:S181" si="73">SUM(H181,J181,L181,N181,P181)</f>
        <v>0</v>
      </c>
      <c r="S181" s="232">
        <f t="shared" si="73"/>
        <v>0</v>
      </c>
      <c r="T181" s="233">
        <f t="shared" si="70"/>
        <v>0</v>
      </c>
      <c r="U181" s="294" t="s">
        <v>121</v>
      </c>
      <c r="V181" s="234"/>
      <c r="W181" s="235">
        <f t="shared" ca="1" si="72"/>
        <v>0</v>
      </c>
      <c r="X181" s="2"/>
      <c r="Y181" s="295" t="s">
        <v>122</v>
      </c>
      <c r="Z181" s="296" t="s">
        <v>123</v>
      </c>
      <c r="AA181" s="5"/>
      <c r="AB181" s="6"/>
      <c r="AC181" s="2"/>
      <c r="AD181" s="2"/>
      <c r="AE181" s="2"/>
      <c r="AF181" s="2"/>
      <c r="AG181" s="2"/>
      <c r="AH181" s="2"/>
      <c r="AI181" s="2"/>
    </row>
    <row r="182" spans="1:35" ht="12.75" customHeight="1">
      <c r="A182" s="291" t="s">
        <v>115</v>
      </c>
      <c r="B182" s="292"/>
      <c r="C182" s="293"/>
      <c r="D182" s="511">
        <f t="shared" ca="1" si="65"/>
        <v>0</v>
      </c>
      <c r="E182" s="220">
        <f t="shared" ca="1" si="66"/>
        <v>0</v>
      </c>
      <c r="F182" s="511">
        <f t="shared" ca="1" si="67"/>
        <v>0</v>
      </c>
      <c r="G182" s="271">
        <f t="shared" ca="1" si="68"/>
        <v>0</v>
      </c>
      <c r="H182" s="222"/>
      <c r="I182" s="223"/>
      <c r="J182" s="223"/>
      <c r="K182" s="223"/>
      <c r="L182" s="575"/>
      <c r="M182" s="575"/>
      <c r="N182" s="575"/>
      <c r="O182" s="575"/>
      <c r="P182" s="575"/>
      <c r="Q182" s="576"/>
      <c r="R182" s="231">
        <f t="shared" ref="R182:S182" si="74">SUM(H182,J182,L182,N182,P182)</f>
        <v>0</v>
      </c>
      <c r="S182" s="232">
        <f t="shared" si="74"/>
        <v>0</v>
      </c>
      <c r="T182" s="233">
        <f t="shared" si="70"/>
        <v>0</v>
      </c>
      <c r="U182" s="294" t="s">
        <v>121</v>
      </c>
      <c r="V182" s="234"/>
      <c r="W182" s="235">
        <f t="shared" ca="1" si="72"/>
        <v>0</v>
      </c>
      <c r="X182" s="2"/>
      <c r="Y182" s="295" t="s">
        <v>122</v>
      </c>
      <c r="Z182" s="296" t="s">
        <v>123</v>
      </c>
      <c r="AA182" s="5"/>
      <c r="AB182" s="6"/>
      <c r="AC182" s="2"/>
      <c r="AD182" s="2"/>
      <c r="AE182" s="2"/>
      <c r="AF182" s="2"/>
      <c r="AG182" s="2"/>
      <c r="AH182" s="2"/>
      <c r="AI182" s="2"/>
    </row>
    <row r="183" spans="1:35" ht="12.75" customHeight="1">
      <c r="A183" s="237"/>
      <c r="B183" s="238" t="s">
        <v>124</v>
      </c>
      <c r="C183" s="239"/>
      <c r="D183" s="512">
        <f t="shared" ref="D183:T183" ca="1" si="75">SUM(D179:D182)</f>
        <v>0</v>
      </c>
      <c r="E183" s="240">
        <f t="shared" ca="1" si="75"/>
        <v>0</v>
      </c>
      <c r="F183" s="512">
        <f t="shared" ca="1" si="75"/>
        <v>0</v>
      </c>
      <c r="G183" s="271">
        <f t="shared" ca="1" si="75"/>
        <v>0</v>
      </c>
      <c r="H183" s="241">
        <f t="shared" si="75"/>
        <v>0</v>
      </c>
      <c r="I183" s="242">
        <f t="shared" si="75"/>
        <v>0</v>
      </c>
      <c r="J183" s="242">
        <f t="shared" si="75"/>
        <v>0</v>
      </c>
      <c r="K183" s="242">
        <f t="shared" si="75"/>
        <v>0</v>
      </c>
      <c r="L183" s="577">
        <f t="shared" si="75"/>
        <v>0</v>
      </c>
      <c r="M183" s="577">
        <f t="shared" si="75"/>
        <v>0</v>
      </c>
      <c r="N183" s="577">
        <f t="shared" si="75"/>
        <v>0</v>
      </c>
      <c r="O183" s="577">
        <f t="shared" si="75"/>
        <v>0</v>
      </c>
      <c r="P183" s="577">
        <f t="shared" si="75"/>
        <v>0</v>
      </c>
      <c r="Q183" s="578">
        <f t="shared" si="75"/>
        <v>0</v>
      </c>
      <c r="R183" s="297">
        <f t="shared" si="75"/>
        <v>0</v>
      </c>
      <c r="S183" s="298">
        <f t="shared" si="75"/>
        <v>0</v>
      </c>
      <c r="T183" s="299">
        <f t="shared" si="75"/>
        <v>0</v>
      </c>
      <c r="U183" s="300" t="s">
        <v>121</v>
      </c>
      <c r="V183" s="301">
        <f t="shared" ref="V183:W183" si="76">SUM(V179:V182)</f>
        <v>0</v>
      </c>
      <c r="W183" s="302">
        <f t="shared" ca="1" si="76"/>
        <v>0</v>
      </c>
      <c r="X183" s="2"/>
      <c r="Y183" s="303"/>
      <c r="Z183" s="304"/>
      <c r="AA183" s="5"/>
      <c r="AB183" s="6"/>
      <c r="AC183" s="2"/>
      <c r="AD183" s="2"/>
      <c r="AE183" s="2"/>
      <c r="AF183" s="2"/>
      <c r="AG183" s="2"/>
      <c r="AH183" s="2"/>
      <c r="AI183" s="2"/>
    </row>
    <row r="184" spans="1:35" ht="12.75" customHeight="1">
      <c r="A184" s="278"/>
      <c r="B184" s="251"/>
      <c r="C184" s="305"/>
      <c r="D184" s="306"/>
      <c r="E184" s="306"/>
      <c r="F184" s="306"/>
      <c r="G184" s="307"/>
      <c r="H184" s="308" t="s">
        <v>125</v>
      </c>
      <c r="I184" s="256"/>
      <c r="J184" s="309" t="s">
        <v>125</v>
      </c>
      <c r="K184" s="256"/>
      <c r="L184" s="581" t="s">
        <v>125</v>
      </c>
      <c r="M184" s="579"/>
      <c r="N184" s="581" t="s">
        <v>125</v>
      </c>
      <c r="O184" s="579"/>
      <c r="P184" s="581" t="s">
        <v>125</v>
      </c>
      <c r="Q184" s="580"/>
      <c r="R184" s="310"/>
      <c r="S184" s="311"/>
      <c r="T184" s="312"/>
      <c r="U184" s="313"/>
      <c r="V184" s="314"/>
      <c r="W184" s="468"/>
      <c r="X184" s="467"/>
      <c r="Y184" s="2"/>
      <c r="Z184" s="2"/>
      <c r="AA184" s="5"/>
      <c r="AB184" s="6"/>
      <c r="AC184" s="2"/>
      <c r="AD184" s="2"/>
      <c r="AE184" s="2"/>
      <c r="AF184" s="2"/>
      <c r="AG184" s="2"/>
      <c r="AH184" s="2"/>
      <c r="AI184" s="2"/>
    </row>
    <row r="185" spans="1:35" ht="12.75" customHeight="1">
      <c r="A185" s="317" t="s">
        <v>111</v>
      </c>
      <c r="B185" s="318"/>
      <c r="C185" s="319"/>
      <c r="D185" s="2"/>
      <c r="E185" s="2"/>
      <c r="F185" s="2"/>
      <c r="G185" s="320"/>
      <c r="H185" s="321">
        <v>1</v>
      </c>
      <c r="I185" s="321"/>
      <c r="J185" s="321">
        <v>2</v>
      </c>
      <c r="K185" s="321"/>
      <c r="L185" s="582">
        <v>3</v>
      </c>
      <c r="M185" s="582"/>
      <c r="N185" s="582">
        <v>4</v>
      </c>
      <c r="O185" s="583"/>
      <c r="P185" s="582">
        <v>5</v>
      </c>
      <c r="Q185" s="584"/>
      <c r="R185" s="322"/>
      <c r="S185" s="2"/>
      <c r="T185" s="323"/>
      <c r="U185" s="313"/>
      <c r="V185" s="315"/>
      <c r="W185" s="390"/>
      <c r="X185" s="467"/>
      <c r="Y185" s="2"/>
      <c r="Z185" s="2"/>
      <c r="AA185" s="5"/>
      <c r="AB185" s="6"/>
      <c r="AC185" s="2"/>
      <c r="AD185" s="2"/>
      <c r="AE185" s="2"/>
      <c r="AF185" s="2"/>
      <c r="AG185" s="2"/>
      <c r="AH185" s="2"/>
      <c r="AI185" s="2"/>
    </row>
    <row r="186" spans="1:35" ht="12" customHeight="1">
      <c r="A186" s="324">
        <v>13</v>
      </c>
      <c r="B186" s="325" t="s">
        <v>126</v>
      </c>
      <c r="C186" s="520" t="s">
        <v>217</v>
      </c>
      <c r="D186" s="2"/>
      <c r="E186" s="2"/>
      <c r="F186" s="2"/>
      <c r="G186" s="182"/>
      <c r="H186" s="326"/>
      <c r="I186" s="327"/>
      <c r="J186" s="326"/>
      <c r="K186" s="327"/>
      <c r="L186" s="585"/>
      <c r="M186" s="586"/>
      <c r="N186" s="585"/>
      <c r="O186" s="586"/>
      <c r="P186" s="585"/>
      <c r="Q186" s="586"/>
      <c r="R186" s="328">
        <f>SUM(H186,J186,L186,N186,P186)</f>
        <v>0</v>
      </c>
      <c r="S186" s="2"/>
      <c r="T186" s="323"/>
      <c r="U186" s="313"/>
      <c r="V186" s="315"/>
      <c r="W186" s="390"/>
      <c r="X186" s="467"/>
      <c r="Y186" s="2"/>
      <c r="Z186" s="2"/>
      <c r="AA186" s="5"/>
      <c r="AB186" s="6"/>
      <c r="AC186" s="2"/>
      <c r="AD186" s="2"/>
      <c r="AE186" s="2"/>
      <c r="AF186" s="2"/>
      <c r="AG186" s="2"/>
      <c r="AH186" s="2"/>
      <c r="AI186" s="2"/>
    </row>
    <row r="187" spans="1:35" ht="15" customHeight="1" thickBot="1">
      <c r="A187" s="329"/>
      <c r="B187" s="238" t="s">
        <v>127</v>
      </c>
      <c r="C187" s="330"/>
      <c r="D187" s="329"/>
      <c r="E187" s="329"/>
      <c r="F187" s="329"/>
      <c r="G187" s="331"/>
      <c r="H187" s="332">
        <f>H186</f>
        <v>0</v>
      </c>
      <c r="I187" s="327"/>
      <c r="J187" s="332">
        <f>J186</f>
        <v>0</v>
      </c>
      <c r="K187" s="327"/>
      <c r="L187" s="587">
        <f>L186</f>
        <v>0</v>
      </c>
      <c r="M187" s="586"/>
      <c r="N187" s="587">
        <f>N186</f>
        <v>0</v>
      </c>
      <c r="O187" s="586"/>
      <c r="P187" s="587">
        <f>P186</f>
        <v>0</v>
      </c>
      <c r="Q187" s="586"/>
      <c r="R187" s="328">
        <f>R186</f>
        <v>0</v>
      </c>
      <c r="S187" s="564" t="s">
        <v>219</v>
      </c>
      <c r="T187" s="565"/>
      <c r="U187" s="313"/>
      <c r="V187" s="315"/>
      <c r="W187" s="390"/>
      <c r="X187" s="467"/>
      <c r="Y187" s="2"/>
      <c r="Z187" s="2"/>
      <c r="AA187" s="5"/>
      <c r="AB187" s="6"/>
      <c r="AC187" s="2"/>
      <c r="AD187" s="2"/>
      <c r="AE187" s="2"/>
      <c r="AF187" s="2"/>
      <c r="AG187" s="2"/>
      <c r="AH187" s="2"/>
      <c r="AI187" s="2"/>
    </row>
    <row r="188" spans="1:35" ht="12.75" customHeight="1">
      <c r="A188" s="2"/>
      <c r="B188" s="2"/>
      <c r="C188" s="2"/>
      <c r="D188" s="2"/>
      <c r="E188" s="2"/>
      <c r="F188" s="2"/>
      <c r="G188" s="182"/>
      <c r="H188" s="2"/>
      <c r="I188" s="2"/>
      <c r="J188" s="2"/>
      <c r="K188" s="2"/>
      <c r="L188" s="584"/>
      <c r="M188" s="584"/>
      <c r="N188" s="584"/>
      <c r="O188" s="584"/>
      <c r="P188" s="584"/>
      <c r="Q188" s="584"/>
      <c r="R188" s="322"/>
      <c r="S188" s="560" t="s">
        <v>214</v>
      </c>
      <c r="T188" s="561"/>
      <c r="U188" s="521"/>
      <c r="V188" s="315"/>
      <c r="W188" s="390"/>
      <c r="X188" s="467"/>
      <c r="Y188" s="2"/>
      <c r="Z188" s="2"/>
      <c r="AA188" s="5"/>
      <c r="AB188" s="6"/>
      <c r="AC188" s="2"/>
      <c r="AD188" s="2"/>
      <c r="AE188" s="2"/>
      <c r="AF188" s="2"/>
      <c r="AG188" s="2"/>
      <c r="AH188" s="2"/>
      <c r="AI188" s="2"/>
    </row>
    <row r="189" spans="1:35" ht="12.75" customHeight="1" thickBot="1">
      <c r="A189" s="333" t="s">
        <v>128</v>
      </c>
      <c r="B189" s="334"/>
      <c r="C189" s="335"/>
      <c r="D189" s="336"/>
      <c r="E189" s="336"/>
      <c r="F189" s="336"/>
      <c r="G189" s="337"/>
      <c r="H189" s="253"/>
      <c r="I189" s="256"/>
      <c r="J189" s="256"/>
      <c r="K189" s="256"/>
      <c r="L189" s="579"/>
      <c r="M189" s="579"/>
      <c r="N189" s="579"/>
      <c r="O189" s="579"/>
      <c r="P189" s="579"/>
      <c r="Q189" s="580"/>
      <c r="R189" s="338"/>
      <c r="S189" s="562">
        <f>R187+R192</f>
        <v>0</v>
      </c>
      <c r="T189" s="563"/>
      <c r="U189" s="313"/>
      <c r="V189" s="315"/>
      <c r="W189" s="390"/>
      <c r="X189" s="467"/>
      <c r="Y189" s="2"/>
      <c r="Z189" s="2"/>
      <c r="AA189" s="5"/>
      <c r="AB189" s="6"/>
      <c r="AC189" s="2"/>
      <c r="AD189" s="2"/>
      <c r="AE189" s="2"/>
      <c r="AF189" s="2"/>
      <c r="AG189" s="2"/>
      <c r="AH189" s="2"/>
      <c r="AI189" s="2"/>
    </row>
    <row r="190" spans="1:35" ht="12.75" customHeight="1">
      <c r="A190" s="339">
        <v>14</v>
      </c>
      <c r="B190" s="334" t="s">
        <v>216</v>
      </c>
      <c r="C190" s="335"/>
      <c r="D190" s="341"/>
      <c r="E190" s="341"/>
      <c r="F190" s="341"/>
      <c r="G190" s="342"/>
      <c r="H190" s="343"/>
      <c r="I190" s="256"/>
      <c r="J190" s="223"/>
      <c r="K190" s="256"/>
      <c r="L190" s="575"/>
      <c r="M190" s="579"/>
      <c r="N190" s="575"/>
      <c r="O190" s="579"/>
      <c r="P190" s="575"/>
      <c r="Q190" s="580"/>
      <c r="R190" s="328">
        <f>SUM(H190,J190,L190,N190,P190)</f>
        <v>0</v>
      </c>
      <c r="S190" s="327"/>
      <c r="T190" s="344"/>
      <c r="U190" s="518" t="s">
        <v>216</v>
      </c>
      <c r="V190" s="2"/>
      <c r="W190" s="345"/>
      <c r="X190" s="467"/>
      <c r="Y190" s="2"/>
      <c r="Z190" s="2"/>
      <c r="AA190" s="5"/>
      <c r="AB190" s="6"/>
      <c r="AC190" s="2"/>
      <c r="AD190" s="2"/>
      <c r="AE190" s="2"/>
      <c r="AF190" s="2"/>
      <c r="AG190" s="2"/>
      <c r="AH190" s="2"/>
      <c r="AI190" s="2"/>
    </row>
    <row r="191" spans="1:35" ht="12.75" customHeight="1">
      <c r="A191" s="339">
        <v>15</v>
      </c>
      <c r="B191" s="340" t="s">
        <v>70</v>
      </c>
      <c r="C191" s="346"/>
      <c r="D191" s="341"/>
      <c r="E191" s="341"/>
      <c r="F191" s="341"/>
      <c r="G191" s="342"/>
      <c r="H191" s="343"/>
      <c r="I191" s="256"/>
      <c r="J191" s="223"/>
      <c r="K191" s="256"/>
      <c r="L191" s="575"/>
      <c r="M191" s="579"/>
      <c r="N191" s="575"/>
      <c r="O191" s="579"/>
      <c r="P191" s="575"/>
      <c r="Q191" s="580"/>
      <c r="R191" s="328">
        <f t="shared" ref="R191" si="77">SUM(H191,J191,L191,N191,P191)</f>
        <v>0</v>
      </c>
      <c r="S191" s="327"/>
      <c r="T191" s="344"/>
      <c r="U191" s="519">
        <f>R192</f>
        <v>0</v>
      </c>
      <c r="V191" s="2"/>
      <c r="W191" s="345"/>
      <c r="X191" s="467"/>
      <c r="Y191" s="347"/>
      <c r="Z191" s="2"/>
      <c r="AA191" s="5"/>
      <c r="AB191" s="6"/>
      <c r="AC191" s="2"/>
      <c r="AD191" s="2"/>
      <c r="AE191" s="2"/>
      <c r="AF191" s="2"/>
      <c r="AG191" s="2"/>
      <c r="AH191" s="2"/>
      <c r="AI191" s="2"/>
    </row>
    <row r="192" spans="1:35" ht="12.75" customHeight="1">
      <c r="A192" s="237"/>
      <c r="B192" s="348" t="s">
        <v>129</v>
      </c>
      <c r="C192" s="349"/>
      <c r="D192" s="350"/>
      <c r="E192" s="350"/>
      <c r="F192" s="350"/>
      <c r="G192" s="349"/>
      <c r="H192" s="241">
        <f>SUM(H190:H191)</f>
        <v>0</v>
      </c>
      <c r="I192" s="256"/>
      <c r="J192" s="242">
        <f>SUM(J190:J191)</f>
        <v>0</v>
      </c>
      <c r="K192" s="256"/>
      <c r="L192" s="577">
        <f>SUM(L190:L191)</f>
        <v>0</v>
      </c>
      <c r="M192" s="579"/>
      <c r="N192" s="577">
        <f>SUM(N190:N191)</f>
        <v>0</v>
      </c>
      <c r="O192" s="579"/>
      <c r="P192" s="577">
        <f>SUM(P190:P191)</f>
        <v>0</v>
      </c>
      <c r="Q192" s="580"/>
      <c r="R192" s="351">
        <f>SUM(R190:R191)</f>
        <v>0</v>
      </c>
      <c r="S192" s="327"/>
      <c r="T192" s="344"/>
      <c r="U192" s="313"/>
      <c r="V192" s="315"/>
      <c r="W192" s="390"/>
      <c r="X192" s="467"/>
      <c r="Y192" s="352"/>
      <c r="Z192" s="353"/>
      <c r="AA192" s="354"/>
      <c r="AB192" s="355"/>
      <c r="AC192" s="2"/>
      <c r="AD192" s="2"/>
      <c r="AE192" s="2"/>
      <c r="AF192" s="2"/>
      <c r="AG192" s="2"/>
      <c r="AH192" s="2"/>
      <c r="AI192" s="2"/>
    </row>
    <row r="193" spans="1:35" ht="12.75" customHeight="1">
      <c r="A193" s="278"/>
      <c r="B193" s="356"/>
      <c r="C193" s="357"/>
      <c r="D193" s="306"/>
      <c r="E193" s="356"/>
      <c r="F193" s="356"/>
      <c r="G193" s="357"/>
      <c r="H193" s="358"/>
      <c r="I193" s="359"/>
      <c r="J193" s="359"/>
      <c r="K193" s="359"/>
      <c r="L193" s="588"/>
      <c r="M193" s="588"/>
      <c r="N193" s="588"/>
      <c r="O193" s="588"/>
      <c r="P193" s="588"/>
      <c r="Q193" s="589"/>
      <c r="R193" s="360"/>
      <c r="S193" s="210"/>
      <c r="T193" s="361"/>
      <c r="U193" s="313"/>
      <c r="V193" s="315"/>
      <c r="W193" s="390"/>
      <c r="X193" s="467"/>
      <c r="Y193" s="353"/>
      <c r="Z193" s="353"/>
      <c r="AA193" s="362"/>
      <c r="AB193" s="363"/>
      <c r="AC193" s="2"/>
      <c r="AD193" s="2"/>
      <c r="AE193" s="2"/>
      <c r="AF193" s="2"/>
      <c r="AG193" s="2"/>
      <c r="AH193" s="2"/>
      <c r="AI193" s="2"/>
    </row>
    <row r="194" spans="1:35" ht="12.75" customHeight="1">
      <c r="A194" s="278"/>
      <c r="B194" s="356"/>
      <c r="C194" s="357"/>
      <c r="D194" s="306"/>
      <c r="E194" s="356"/>
      <c r="F194" s="356"/>
      <c r="G194" s="364" t="s">
        <v>130</v>
      </c>
      <c r="H194" s="365" t="s">
        <v>109</v>
      </c>
      <c r="I194" s="366" t="s">
        <v>110</v>
      </c>
      <c r="J194" s="366" t="s">
        <v>109</v>
      </c>
      <c r="K194" s="366" t="s">
        <v>110</v>
      </c>
      <c r="L194" s="590" t="s">
        <v>109</v>
      </c>
      <c r="M194" s="590" t="s">
        <v>110</v>
      </c>
      <c r="N194" s="590" t="s">
        <v>109</v>
      </c>
      <c r="O194" s="590" t="s">
        <v>110</v>
      </c>
      <c r="P194" s="590" t="s">
        <v>109</v>
      </c>
      <c r="Q194" s="591" t="s">
        <v>110</v>
      </c>
      <c r="R194" s="322"/>
      <c r="S194" s="466"/>
      <c r="T194" s="367" t="s">
        <v>215</v>
      </c>
      <c r="U194" s="368" t="s">
        <v>111</v>
      </c>
      <c r="V194" s="315"/>
      <c r="W194" s="390"/>
      <c r="X194" s="467"/>
      <c r="Y194" s="2"/>
      <c r="Z194" s="2"/>
      <c r="AA194" s="369"/>
      <c r="AB194" s="363"/>
      <c r="AC194" s="2"/>
      <c r="AD194" s="2"/>
      <c r="AE194" s="2"/>
      <c r="AF194" s="2"/>
      <c r="AG194" s="2"/>
      <c r="AH194" s="2"/>
      <c r="AI194" s="2"/>
    </row>
    <row r="195" spans="1:35" ht="12.75" customHeight="1" thickBot="1">
      <c r="A195" s="370"/>
      <c r="B195" s="371" t="s">
        <v>131</v>
      </c>
      <c r="C195" s="372"/>
      <c r="D195" s="373">
        <f t="shared" ref="D195:G195" ca="1" si="78">SUM(D162,D169,D176,D183)</f>
        <v>0</v>
      </c>
      <c r="E195" s="374">
        <f t="shared" ca="1" si="78"/>
        <v>0</v>
      </c>
      <c r="F195" s="374">
        <f t="shared" ca="1" si="78"/>
        <v>0</v>
      </c>
      <c r="G195" s="375">
        <f t="shared" ca="1" si="78"/>
        <v>0</v>
      </c>
      <c r="H195" s="376">
        <f>SUM(H162,H176,H183,H192,H187,H169)</f>
        <v>0</v>
      </c>
      <c r="I195" s="377">
        <f>SUM(I162,I176,I183,I169)</f>
        <v>0</v>
      </c>
      <c r="J195" s="377">
        <f>SUM(J162,J176,J183,J192,J187,J169)</f>
        <v>0</v>
      </c>
      <c r="K195" s="377">
        <f>SUM(K162,K176,K183,K192,K169)</f>
        <v>0</v>
      </c>
      <c r="L195" s="592">
        <f>SUM(L162,L176,L183,L192,L187,L169)</f>
        <v>0</v>
      </c>
      <c r="M195" s="592">
        <f>SUM(M162,M176,M183,M192,M169)</f>
        <v>0</v>
      </c>
      <c r="N195" s="592">
        <f>SUM(N162,N176,N183,N192,N187,N169)</f>
        <v>0</v>
      </c>
      <c r="O195" s="592">
        <f>SUM(O162,O176,O183,O192,O169)</f>
        <v>0</v>
      </c>
      <c r="P195" s="592">
        <f>SUM(P162,P176,P183,P192,P187,P169)</f>
        <v>0</v>
      </c>
      <c r="Q195" s="593">
        <f>SUM(Q162,Q176,Q183,Q192,Q169)</f>
        <v>0</v>
      </c>
      <c r="R195" s="378"/>
      <c r="S195" s="379"/>
      <c r="T195" s="380">
        <f>SUM(H195:Q195)</f>
        <v>0</v>
      </c>
      <c r="U195" s="381">
        <f>SUM(U162,U169,U176)</f>
        <v>0</v>
      </c>
      <c r="V195" s="522" t="s">
        <v>218</v>
      </c>
      <c r="W195" s="390"/>
      <c r="X195" s="467"/>
      <c r="Y195" s="2"/>
      <c r="Z195" s="2"/>
      <c r="AA195" s="5"/>
      <c r="AB195" s="6"/>
      <c r="AC195" s="2"/>
      <c r="AD195" s="2"/>
      <c r="AE195" s="2"/>
      <c r="AF195" s="2"/>
      <c r="AG195" s="2"/>
      <c r="AH195" s="2"/>
      <c r="AI195" s="2"/>
    </row>
    <row r="196" spans="1:35" ht="12.75" customHeight="1">
      <c r="A196" s="278"/>
      <c r="B196" s="356"/>
      <c r="C196" s="357"/>
      <c r="D196" s="306"/>
      <c r="E196" s="356"/>
      <c r="F196" s="356"/>
      <c r="G196" s="357"/>
      <c r="H196" s="382"/>
      <c r="I196" s="383"/>
      <c r="J196" s="383"/>
      <c r="K196" s="383"/>
      <c r="L196" s="383"/>
      <c r="M196" s="383"/>
      <c r="N196" s="383"/>
      <c r="O196" s="383"/>
      <c r="P196" s="2"/>
      <c r="Q196" s="2"/>
      <c r="R196" s="322"/>
      <c r="S196" s="2"/>
      <c r="T196" s="384"/>
      <c r="U196" s="385"/>
      <c r="V196" s="386"/>
      <c r="W196" s="387"/>
      <c r="X196" s="2"/>
      <c r="Y196" s="2"/>
      <c r="Z196" s="2"/>
      <c r="AA196" s="5"/>
      <c r="AB196" s="6"/>
      <c r="AC196" s="2"/>
      <c r="AD196" s="2"/>
      <c r="AE196" s="2"/>
      <c r="AF196" s="2"/>
      <c r="AG196" s="2"/>
      <c r="AH196" s="2"/>
      <c r="AI196" s="2"/>
    </row>
    <row r="197" spans="1:35" ht="12.75" customHeight="1">
      <c r="A197" s="278"/>
      <c r="B197" s="356"/>
      <c r="C197" s="357"/>
      <c r="D197" s="306"/>
      <c r="E197" s="356"/>
      <c r="F197" s="356"/>
      <c r="G197" s="357"/>
      <c r="H197" s="382"/>
      <c r="I197" s="383"/>
      <c r="J197" s="383"/>
      <c r="K197" s="383"/>
      <c r="L197" s="383"/>
      <c r="M197" s="383"/>
      <c r="N197" s="383"/>
      <c r="O197" s="383"/>
      <c r="P197" s="383"/>
      <c r="Q197" s="2"/>
      <c r="R197" s="322"/>
      <c r="S197" s="2"/>
      <c r="T197" s="388" t="s">
        <v>132</v>
      </c>
      <c r="U197" s="389"/>
      <c r="V197" s="315"/>
      <c r="W197" s="390"/>
      <c r="X197" s="2"/>
      <c r="Y197" s="2"/>
      <c r="Z197" s="2"/>
      <c r="AA197" s="5"/>
      <c r="AB197" s="6"/>
      <c r="AC197" s="2"/>
      <c r="AD197" s="2"/>
      <c r="AE197" s="2"/>
      <c r="AF197" s="2"/>
      <c r="AG197" s="2"/>
      <c r="AH197" s="2"/>
      <c r="AI197" s="2"/>
    </row>
    <row r="198" spans="1:35" ht="12.75" customHeight="1">
      <c r="A198" s="278"/>
      <c r="B198" s="356"/>
      <c r="C198" s="357"/>
      <c r="D198" s="306"/>
      <c r="E198" s="356"/>
      <c r="F198" s="356"/>
      <c r="G198" s="357"/>
      <c r="H198" s="382"/>
      <c r="I198" s="391"/>
      <c r="J198" s="383"/>
      <c r="K198" s="383"/>
      <c r="L198" s="383"/>
      <c r="M198" s="383"/>
      <c r="N198" s="383"/>
      <c r="O198" s="383"/>
      <c r="P198" s="383"/>
      <c r="Q198" s="392"/>
      <c r="R198" s="393"/>
      <c r="S198" s="383"/>
      <c r="T198" s="394">
        <f ca="1">T195-G195</f>
        <v>0</v>
      </c>
      <c r="U198" s="395"/>
      <c r="V198" s="396"/>
      <c r="W198" s="390"/>
      <c r="X198" s="353"/>
      <c r="Y198" s="353"/>
      <c r="Z198" s="353"/>
      <c r="AA198" s="397"/>
      <c r="AB198" s="363"/>
      <c r="AC198" s="353"/>
      <c r="AD198" s="353"/>
      <c r="AE198" s="353"/>
      <c r="AF198" s="353"/>
      <c r="AG198" s="353"/>
      <c r="AH198" s="353"/>
      <c r="AI198" s="353"/>
    </row>
    <row r="199" spans="1:35" ht="12.75" customHeight="1">
      <c r="A199" s="278"/>
      <c r="B199" s="356"/>
      <c r="C199" s="357"/>
      <c r="D199" s="306"/>
      <c r="E199" s="356"/>
      <c r="F199" s="356"/>
      <c r="G199" s="357"/>
      <c r="H199" s="382"/>
      <c r="I199" s="383"/>
      <c r="J199" s="383"/>
      <c r="K199" s="383"/>
      <c r="L199" s="383"/>
      <c r="M199" s="383"/>
      <c r="N199" s="383"/>
      <c r="O199" s="383"/>
      <c r="P199" s="383"/>
      <c r="Q199" s="392"/>
      <c r="R199" s="398"/>
      <c r="S199" s="399"/>
      <c r="T199" s="400"/>
      <c r="U199" s="401"/>
      <c r="V199" s="402"/>
      <c r="W199" s="390"/>
      <c r="X199" s="2"/>
      <c r="Y199" s="2"/>
      <c r="Z199" s="2"/>
      <c r="AA199" s="5"/>
      <c r="AB199" s="6"/>
      <c r="AC199" s="2"/>
      <c r="AD199" s="2"/>
      <c r="AE199" s="2"/>
      <c r="AF199" s="2"/>
      <c r="AG199" s="2"/>
      <c r="AH199" s="2"/>
      <c r="AI199" s="2"/>
    </row>
    <row r="200" spans="1:35" ht="12.75" customHeight="1">
      <c r="A200" s="370"/>
      <c r="B200" s="403" t="s">
        <v>133</v>
      </c>
      <c r="C200" s="404"/>
      <c r="D200" s="405"/>
      <c r="E200" s="406"/>
      <c r="F200" s="406"/>
      <c r="G200" s="404"/>
      <c r="H200" s="407">
        <f>SUM(H195:I195)</f>
        <v>0</v>
      </c>
      <c r="I200" s="408"/>
      <c r="J200" s="409">
        <f>SUM(J195:K195)</f>
        <v>0</v>
      </c>
      <c r="K200" s="408"/>
      <c r="L200" s="594">
        <f>SUM(L195:M195)</f>
        <v>0</v>
      </c>
      <c r="M200" s="595"/>
      <c r="N200" s="594">
        <f>SUM(N195:O195)</f>
        <v>0</v>
      </c>
      <c r="O200" s="595"/>
      <c r="P200" s="594">
        <f>SUM(P195:Q195)</f>
        <v>0</v>
      </c>
      <c r="Q200" s="596"/>
      <c r="R200" s="410">
        <f>SUM(H200:Q200)</f>
        <v>0</v>
      </c>
      <c r="S200" s="408"/>
      <c r="T200" s="411"/>
      <c r="U200" s="412"/>
      <c r="V200" s="412"/>
      <c r="W200" s="387"/>
      <c r="X200" s="2"/>
      <c r="Y200" s="2"/>
      <c r="Z200" s="2"/>
      <c r="AA200" s="5"/>
      <c r="AB200" s="6"/>
      <c r="AC200" s="2"/>
      <c r="AD200" s="2"/>
      <c r="AE200" s="2"/>
      <c r="AF200" s="2"/>
      <c r="AG200" s="2"/>
      <c r="AH200" s="2"/>
      <c r="AI200" s="2"/>
    </row>
    <row r="201" spans="1:35" ht="12.75" customHeight="1">
      <c r="A201" s="413"/>
      <c r="B201" s="414"/>
      <c r="C201" s="415"/>
      <c r="D201" s="414"/>
      <c r="E201" s="414"/>
      <c r="F201" s="414"/>
      <c r="G201" s="415"/>
      <c r="H201" s="416"/>
      <c r="I201" s="417"/>
      <c r="J201" s="417"/>
      <c r="K201" s="417"/>
      <c r="L201" s="417"/>
      <c r="M201" s="417"/>
      <c r="N201" s="417"/>
      <c r="O201" s="417"/>
      <c r="P201" s="417"/>
      <c r="Q201" s="417"/>
      <c r="R201" s="417"/>
      <c r="S201" s="418"/>
      <c r="T201" s="419"/>
      <c r="U201" s="420"/>
      <c r="V201" s="420"/>
      <c r="W201" s="421"/>
      <c r="X201" s="2"/>
      <c r="Y201" s="2"/>
      <c r="Z201" s="2"/>
      <c r="AA201" s="5"/>
      <c r="AB201" s="6"/>
      <c r="AC201" s="2"/>
      <c r="AD201" s="2"/>
      <c r="AE201" s="2"/>
      <c r="AF201" s="2"/>
      <c r="AG201" s="2"/>
      <c r="AH201" s="2"/>
      <c r="AI201" s="2"/>
    </row>
    <row r="202" spans="1:35" ht="12.75" customHeight="1">
      <c r="A202" s="2"/>
      <c r="B202" s="2"/>
      <c r="C202" s="2"/>
      <c r="D202" s="2"/>
      <c r="E202" s="2"/>
      <c r="F202" s="2"/>
      <c r="G202" s="2"/>
      <c r="H202" s="2"/>
      <c r="I202" s="2"/>
      <c r="J202" s="2"/>
      <c r="K202" s="2"/>
      <c r="L202" s="2"/>
      <c r="M202" s="2"/>
      <c r="N202" s="2"/>
      <c r="O202" s="2"/>
      <c r="P202" s="2"/>
      <c r="Q202" s="2"/>
      <c r="R202" s="2"/>
      <c r="S202" s="2"/>
      <c r="T202" s="313"/>
      <c r="U202" s="315"/>
      <c r="V202" s="315"/>
      <c r="W202" s="316"/>
      <c r="X202" s="2"/>
      <c r="Y202" s="2"/>
      <c r="Z202" s="2"/>
      <c r="AA202" s="5"/>
      <c r="AB202" s="6"/>
      <c r="AC202" s="2"/>
      <c r="AD202" s="2"/>
      <c r="AE202" s="2"/>
      <c r="AF202" s="2"/>
      <c r="AG202" s="2"/>
      <c r="AH202" s="2"/>
      <c r="AI202" s="2"/>
    </row>
    <row r="203" spans="1:35" ht="12.75" customHeight="1">
      <c r="A203" s="2"/>
      <c r="B203" s="2"/>
      <c r="C203" s="2"/>
      <c r="D203" s="2"/>
      <c r="E203" s="2"/>
      <c r="F203" s="2"/>
      <c r="G203" s="2"/>
      <c r="H203" s="2"/>
      <c r="I203" s="2"/>
      <c r="J203" s="2"/>
      <c r="K203" s="2"/>
      <c r="L203" s="2"/>
      <c r="M203" s="2"/>
      <c r="N203" s="2"/>
      <c r="O203" s="2"/>
      <c r="P203" s="2"/>
      <c r="Q203" s="2"/>
      <c r="R203" s="2"/>
      <c r="S203" s="2"/>
      <c r="T203" s="313"/>
      <c r="U203" s="315"/>
      <c r="V203" s="315"/>
      <c r="W203" s="316"/>
      <c r="X203" s="2"/>
      <c r="Y203" s="2"/>
      <c r="Z203" s="2"/>
      <c r="AA203" s="5"/>
      <c r="AB203" s="6"/>
      <c r="AC203" s="2"/>
      <c r="AD203" s="2"/>
      <c r="AE203" s="2"/>
      <c r="AF203" s="2"/>
      <c r="AG203" s="2"/>
      <c r="AH203" s="2"/>
      <c r="AI203" s="2"/>
    </row>
    <row r="204" spans="1:35"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5"/>
      <c r="AB204" s="6"/>
      <c r="AC204" s="2"/>
      <c r="AD204" s="2"/>
      <c r="AE204" s="2"/>
      <c r="AF204" s="2"/>
      <c r="AG204" s="2"/>
      <c r="AH204" s="2"/>
      <c r="AI204" s="2"/>
    </row>
    <row r="205" spans="1:3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5"/>
      <c r="AB205" s="6"/>
      <c r="AC205" s="2"/>
      <c r="AD205" s="2"/>
      <c r="AE205" s="2"/>
      <c r="AF205" s="2"/>
      <c r="AG205" s="2"/>
      <c r="AH205" s="2"/>
      <c r="AI205" s="2"/>
    </row>
    <row r="206" spans="1:35"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5"/>
      <c r="AB206" s="6"/>
      <c r="AC206" s="2"/>
      <c r="AD206" s="2"/>
      <c r="AE206" s="2"/>
      <c r="AF206" s="2"/>
      <c r="AG206" s="2"/>
      <c r="AH206" s="2"/>
      <c r="AI206" s="2"/>
    </row>
    <row r="207" spans="1:35"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5"/>
      <c r="AB207" s="6"/>
      <c r="AC207" s="2"/>
      <c r="AD207" s="2"/>
      <c r="AE207" s="2"/>
      <c r="AF207" s="2"/>
      <c r="AG207" s="2"/>
      <c r="AH207" s="2"/>
      <c r="AI207" s="2"/>
    </row>
    <row r="208" spans="1:35"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5"/>
      <c r="AB208" s="6"/>
      <c r="AC208" s="2"/>
      <c r="AD208" s="2"/>
      <c r="AE208" s="2"/>
      <c r="AF208" s="2"/>
      <c r="AG208" s="2"/>
      <c r="AH208" s="2"/>
      <c r="AI208" s="2"/>
    </row>
    <row r="209" spans="1:35"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5"/>
      <c r="AB209" s="6"/>
      <c r="AC209" s="2"/>
      <c r="AD209" s="2"/>
      <c r="AE209" s="2"/>
      <c r="AF209" s="2"/>
      <c r="AG209" s="2"/>
      <c r="AH209" s="2"/>
      <c r="AI209" s="2"/>
    </row>
    <row r="210" spans="1:35"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5"/>
      <c r="AB210" s="6"/>
      <c r="AC210" s="2"/>
      <c r="AD210" s="2"/>
      <c r="AE210" s="2"/>
      <c r="AF210" s="2"/>
      <c r="AG210" s="2"/>
      <c r="AH210" s="2"/>
      <c r="AI210" s="2"/>
    </row>
    <row r="211" spans="1:35"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5"/>
      <c r="AB211" s="6"/>
      <c r="AC211" s="2"/>
      <c r="AD211" s="2"/>
      <c r="AE211" s="2"/>
      <c r="AF211" s="2"/>
      <c r="AG211" s="2"/>
      <c r="AH211" s="2"/>
      <c r="AI211" s="2"/>
    </row>
    <row r="212" spans="1:35" ht="12.75" customHeight="1">
      <c r="A212" s="2"/>
      <c r="B212" s="422"/>
      <c r="C212" s="2"/>
      <c r="D212" s="2"/>
      <c r="E212" s="2"/>
      <c r="F212" s="2"/>
      <c r="G212" s="2"/>
      <c r="H212" s="2"/>
      <c r="I212" s="2"/>
      <c r="J212" s="2"/>
      <c r="K212" s="2"/>
      <c r="L212" s="2"/>
      <c r="M212" s="2"/>
      <c r="N212" s="2"/>
      <c r="O212" s="2"/>
      <c r="P212" s="2"/>
      <c r="Q212" s="2"/>
      <c r="R212" s="2"/>
      <c r="S212" s="2"/>
      <c r="T212" s="2"/>
      <c r="U212" s="2"/>
      <c r="V212" s="2"/>
      <c r="W212" s="2"/>
      <c r="X212" s="2"/>
      <c r="Y212" s="2"/>
      <c r="Z212" s="2"/>
      <c r="AA212" s="5"/>
      <c r="AB212" s="6"/>
      <c r="AC212" s="2"/>
      <c r="AD212" s="2"/>
      <c r="AE212" s="2"/>
      <c r="AF212" s="2"/>
      <c r="AG212" s="2"/>
      <c r="AH212" s="2"/>
      <c r="AI212" s="2"/>
    </row>
    <row r="213" spans="1:35"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5"/>
      <c r="AB213" s="6"/>
      <c r="AC213" s="2"/>
      <c r="AD213" s="2"/>
      <c r="AE213" s="2"/>
      <c r="AF213" s="2"/>
      <c r="AG213" s="2"/>
      <c r="AH213" s="2"/>
      <c r="AI213" s="2"/>
    </row>
    <row r="214" spans="1:35"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5"/>
      <c r="AB214" s="6"/>
      <c r="AC214" s="2"/>
      <c r="AD214" s="2"/>
      <c r="AE214" s="2"/>
      <c r="AF214" s="2"/>
      <c r="AG214" s="2"/>
      <c r="AH214" s="2"/>
      <c r="AI214" s="2"/>
    </row>
    <row r="215" spans="1:3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5"/>
      <c r="AB215" s="6"/>
      <c r="AC215" s="2"/>
      <c r="AD215" s="2"/>
      <c r="AE215" s="2"/>
      <c r="AF215" s="2"/>
      <c r="AG215" s="2"/>
      <c r="AH215" s="2"/>
      <c r="AI215" s="2"/>
    </row>
    <row r="216" spans="1:35"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5"/>
      <c r="AB216" s="6"/>
      <c r="AC216" s="2"/>
      <c r="AD216" s="2"/>
      <c r="AE216" s="2"/>
      <c r="AF216" s="2"/>
      <c r="AG216" s="2"/>
      <c r="AH216" s="2"/>
      <c r="AI216" s="2"/>
    </row>
    <row r="217" spans="1:35"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5"/>
      <c r="AB217" s="6"/>
      <c r="AC217" s="2"/>
      <c r="AD217" s="2"/>
      <c r="AE217" s="2"/>
      <c r="AF217" s="2"/>
      <c r="AG217" s="2"/>
      <c r="AH217" s="2"/>
      <c r="AI217" s="2"/>
    </row>
    <row r="218" spans="1:35"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5"/>
      <c r="AB218" s="6"/>
      <c r="AC218" s="2"/>
      <c r="AD218" s="2"/>
      <c r="AE218" s="2"/>
      <c r="AF218" s="2"/>
      <c r="AG218" s="2"/>
      <c r="AH218" s="2"/>
      <c r="AI218" s="2"/>
    </row>
    <row r="219" spans="1:35"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5"/>
      <c r="AB219" s="6"/>
      <c r="AC219" s="2"/>
      <c r="AD219" s="2"/>
      <c r="AE219" s="2"/>
      <c r="AF219" s="2"/>
      <c r="AG219" s="2"/>
      <c r="AH219" s="2"/>
      <c r="AI219" s="2"/>
    </row>
    <row r="220" spans="1:35"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5"/>
      <c r="AB220" s="6"/>
      <c r="AC220" s="2"/>
      <c r="AD220" s="2"/>
      <c r="AE220" s="2"/>
      <c r="AF220" s="2"/>
      <c r="AG220" s="2"/>
      <c r="AH220" s="2"/>
      <c r="AI220" s="2"/>
    </row>
    <row r="221" spans="1:35"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5"/>
      <c r="AB221" s="6"/>
      <c r="AC221" s="2"/>
      <c r="AD221" s="2"/>
      <c r="AE221" s="2"/>
      <c r="AF221" s="2"/>
      <c r="AG221" s="2"/>
      <c r="AH221" s="2"/>
      <c r="AI221" s="2"/>
    </row>
    <row r="222" spans="1:35"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5"/>
      <c r="AB222" s="6"/>
      <c r="AC222" s="2"/>
      <c r="AD222" s="2"/>
      <c r="AE222" s="2"/>
      <c r="AF222" s="2"/>
      <c r="AG222" s="2"/>
      <c r="AH222" s="2"/>
      <c r="AI222" s="2"/>
    </row>
    <row r="223" spans="1:35"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5"/>
      <c r="AB223" s="6"/>
      <c r="AC223" s="2"/>
      <c r="AD223" s="2"/>
      <c r="AE223" s="2"/>
      <c r="AF223" s="2"/>
      <c r="AG223" s="2"/>
      <c r="AH223" s="2"/>
      <c r="AI223" s="2"/>
    </row>
    <row r="224" spans="1:35"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5"/>
      <c r="AB224" s="6"/>
      <c r="AC224" s="2"/>
      <c r="AD224" s="2"/>
      <c r="AE224" s="2"/>
      <c r="AF224" s="2"/>
      <c r="AG224" s="2"/>
      <c r="AH224" s="2"/>
      <c r="AI224" s="2"/>
    </row>
    <row r="225" spans="1:3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5"/>
      <c r="AB225" s="6"/>
      <c r="AC225" s="2"/>
      <c r="AD225" s="2"/>
      <c r="AE225" s="2"/>
      <c r="AF225" s="2"/>
      <c r="AG225" s="2"/>
      <c r="AH225" s="2"/>
      <c r="AI225" s="2"/>
    </row>
    <row r="226" spans="1:35"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5"/>
      <c r="AB226" s="6"/>
      <c r="AC226" s="2"/>
      <c r="AD226" s="2"/>
      <c r="AE226" s="2"/>
      <c r="AF226" s="2"/>
      <c r="AG226" s="2"/>
      <c r="AH226" s="2"/>
      <c r="AI226" s="2"/>
    </row>
    <row r="227" spans="1:35"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5"/>
      <c r="AB227" s="6"/>
      <c r="AC227" s="2"/>
      <c r="AD227" s="2"/>
      <c r="AE227" s="2"/>
      <c r="AF227" s="2"/>
      <c r="AG227" s="2"/>
      <c r="AH227" s="2"/>
      <c r="AI227" s="2"/>
    </row>
    <row r="228" spans="1:35"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5"/>
      <c r="AB228" s="6"/>
      <c r="AC228" s="2"/>
      <c r="AD228" s="2"/>
      <c r="AE228" s="2"/>
      <c r="AF228" s="2"/>
      <c r="AG228" s="2"/>
      <c r="AH228" s="2"/>
      <c r="AI228" s="2"/>
    </row>
    <row r="229" spans="1:35"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5"/>
      <c r="AB229" s="6"/>
      <c r="AC229" s="2"/>
      <c r="AD229" s="2"/>
      <c r="AE229" s="2"/>
      <c r="AF229" s="2"/>
      <c r="AG229" s="2"/>
      <c r="AH229" s="2"/>
      <c r="AI229" s="2"/>
    </row>
    <row r="230" spans="1:35"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5"/>
      <c r="AB230" s="6"/>
      <c r="AC230" s="2"/>
      <c r="AD230" s="2"/>
      <c r="AE230" s="2"/>
      <c r="AF230" s="2"/>
      <c r="AG230" s="2"/>
      <c r="AH230" s="2"/>
      <c r="AI230" s="2"/>
    </row>
    <row r="231" spans="1:35"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5"/>
      <c r="AB231" s="6"/>
      <c r="AC231" s="2"/>
      <c r="AD231" s="2"/>
      <c r="AE231" s="2"/>
      <c r="AF231" s="2"/>
      <c r="AG231" s="2"/>
      <c r="AH231" s="2"/>
      <c r="AI231" s="2"/>
    </row>
    <row r="232" spans="1:35"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5"/>
      <c r="AB232" s="6"/>
      <c r="AC232" s="2"/>
      <c r="AD232" s="2"/>
      <c r="AE232" s="2"/>
      <c r="AF232" s="2"/>
      <c r="AG232" s="2"/>
      <c r="AH232" s="2"/>
      <c r="AI232" s="2"/>
    </row>
    <row r="233" spans="1:35"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5"/>
      <c r="AB233" s="6"/>
      <c r="AC233" s="2"/>
      <c r="AD233" s="2"/>
      <c r="AE233" s="2"/>
      <c r="AF233" s="2"/>
      <c r="AG233" s="2"/>
      <c r="AH233" s="2"/>
      <c r="AI233" s="2"/>
    </row>
    <row r="234" spans="1:35"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5"/>
      <c r="AB234" s="6"/>
      <c r="AC234" s="2"/>
      <c r="AD234" s="2"/>
      <c r="AE234" s="2"/>
      <c r="AF234" s="2"/>
      <c r="AG234" s="2"/>
      <c r="AH234" s="2"/>
      <c r="AI234" s="2"/>
    </row>
    <row r="235" spans="1: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5"/>
      <c r="AB235" s="6"/>
      <c r="AC235" s="2"/>
      <c r="AD235" s="2"/>
      <c r="AE235" s="2"/>
      <c r="AF235" s="2"/>
      <c r="AG235" s="2"/>
      <c r="AH235" s="2"/>
      <c r="AI235" s="2"/>
    </row>
    <row r="236" spans="1:35"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5"/>
      <c r="AB236" s="6"/>
      <c r="AC236" s="2"/>
      <c r="AD236" s="2"/>
      <c r="AE236" s="2"/>
      <c r="AF236" s="2"/>
      <c r="AG236" s="2"/>
      <c r="AH236" s="2"/>
      <c r="AI236" s="2"/>
    </row>
    <row r="237" spans="1:35"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5"/>
      <c r="AB237" s="6"/>
      <c r="AC237" s="2"/>
      <c r="AD237" s="2"/>
      <c r="AE237" s="2"/>
      <c r="AF237" s="2"/>
      <c r="AG237" s="2"/>
      <c r="AH237" s="2"/>
      <c r="AI237" s="2"/>
    </row>
    <row r="238" spans="1:35"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5"/>
      <c r="AB238" s="6"/>
      <c r="AC238" s="2"/>
      <c r="AD238" s="2"/>
      <c r="AE238" s="2"/>
      <c r="AF238" s="2"/>
      <c r="AG238" s="2"/>
      <c r="AH238" s="2"/>
      <c r="AI238" s="2"/>
    </row>
    <row r="239" spans="1:35"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5"/>
      <c r="AB239" s="6"/>
      <c r="AC239" s="2"/>
      <c r="AD239" s="2"/>
      <c r="AE239" s="2"/>
      <c r="AF239" s="2"/>
      <c r="AG239" s="2"/>
      <c r="AH239" s="2"/>
      <c r="AI239" s="2"/>
    </row>
    <row r="240" spans="1:35"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5"/>
      <c r="AB240" s="6"/>
      <c r="AC240" s="2"/>
      <c r="AD240" s="2"/>
      <c r="AE240" s="2"/>
      <c r="AF240" s="2"/>
      <c r="AG240" s="2"/>
      <c r="AH240" s="2"/>
      <c r="AI240" s="2"/>
    </row>
    <row r="241" spans="1:35"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5"/>
      <c r="AB241" s="6"/>
      <c r="AC241" s="2"/>
      <c r="AD241" s="2"/>
      <c r="AE241" s="2"/>
      <c r="AF241" s="2"/>
      <c r="AG241" s="2"/>
      <c r="AH241" s="2"/>
      <c r="AI241" s="2"/>
    </row>
    <row r="242" spans="1:35"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5"/>
      <c r="AB242" s="6"/>
      <c r="AC242" s="2"/>
      <c r="AD242" s="2"/>
      <c r="AE242" s="2"/>
      <c r="AF242" s="2"/>
      <c r="AG242" s="2"/>
      <c r="AH242" s="2"/>
      <c r="AI242" s="2"/>
    </row>
    <row r="243" spans="1:35"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5"/>
      <c r="AB243" s="6"/>
      <c r="AC243" s="2"/>
      <c r="AD243" s="2"/>
      <c r="AE243" s="2"/>
      <c r="AF243" s="2"/>
      <c r="AG243" s="2"/>
      <c r="AH243" s="2"/>
      <c r="AI243" s="2"/>
    </row>
    <row r="244" spans="1:35"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5"/>
      <c r="AB244" s="6"/>
      <c r="AC244" s="2"/>
      <c r="AD244" s="2"/>
      <c r="AE244" s="2"/>
      <c r="AF244" s="2"/>
      <c r="AG244" s="2"/>
      <c r="AH244" s="2"/>
      <c r="AI244" s="2"/>
    </row>
    <row r="245" spans="1:3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5"/>
      <c r="AB245" s="6"/>
      <c r="AC245" s="2"/>
      <c r="AD245" s="2"/>
      <c r="AE245" s="2"/>
      <c r="AF245" s="2"/>
      <c r="AG245" s="2"/>
      <c r="AH245" s="2"/>
      <c r="AI245" s="2"/>
    </row>
    <row r="246" spans="1:35"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5"/>
      <c r="AB246" s="6"/>
      <c r="AC246" s="2"/>
      <c r="AD246" s="2"/>
      <c r="AE246" s="2"/>
      <c r="AF246" s="2"/>
      <c r="AG246" s="2"/>
      <c r="AH246" s="2"/>
      <c r="AI246" s="2"/>
    </row>
    <row r="247" spans="1:35"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5"/>
      <c r="AB247" s="6"/>
      <c r="AC247" s="2"/>
      <c r="AD247" s="2"/>
      <c r="AE247" s="2"/>
      <c r="AF247" s="2"/>
      <c r="AG247" s="2"/>
      <c r="AH247" s="2"/>
      <c r="AI247" s="2"/>
    </row>
    <row r="248" spans="1:35"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5"/>
      <c r="AB248" s="6"/>
      <c r="AC248" s="2"/>
      <c r="AD248" s="2"/>
      <c r="AE248" s="2"/>
      <c r="AF248" s="2"/>
      <c r="AG248" s="2"/>
      <c r="AH248" s="2"/>
      <c r="AI248" s="2"/>
    </row>
    <row r="249" spans="1:35"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5"/>
      <c r="AB249" s="6"/>
      <c r="AC249" s="2"/>
      <c r="AD249" s="2"/>
      <c r="AE249" s="2"/>
      <c r="AF249" s="2"/>
      <c r="AG249" s="2"/>
      <c r="AH249" s="2"/>
      <c r="AI249" s="2"/>
    </row>
    <row r="250" spans="1:35"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5"/>
      <c r="AB250" s="6"/>
      <c r="AC250" s="2"/>
      <c r="AD250" s="2"/>
      <c r="AE250" s="2"/>
      <c r="AF250" s="2"/>
      <c r="AG250" s="2"/>
      <c r="AH250" s="2"/>
      <c r="AI250" s="2"/>
    </row>
    <row r="251" spans="1:35"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5"/>
      <c r="AB251" s="6"/>
      <c r="AC251" s="2"/>
      <c r="AD251" s="2"/>
      <c r="AE251" s="2"/>
      <c r="AF251" s="2"/>
      <c r="AG251" s="2"/>
      <c r="AH251" s="2"/>
      <c r="AI251" s="2"/>
    </row>
    <row r="252" spans="1:35"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5"/>
      <c r="AB252" s="6"/>
      <c r="AC252" s="2"/>
      <c r="AD252" s="2"/>
      <c r="AE252" s="2"/>
      <c r="AF252" s="2"/>
      <c r="AG252" s="2"/>
      <c r="AH252" s="2"/>
      <c r="AI252" s="2"/>
    </row>
    <row r="253" spans="1:35"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5"/>
      <c r="AB253" s="6"/>
      <c r="AC253" s="2"/>
      <c r="AD253" s="2"/>
      <c r="AE253" s="2"/>
      <c r="AF253" s="2"/>
      <c r="AG253" s="2"/>
      <c r="AH253" s="2"/>
      <c r="AI253" s="2"/>
    </row>
    <row r="254" spans="1:35"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5"/>
      <c r="AB254" s="6"/>
      <c r="AC254" s="2"/>
      <c r="AD254" s="2"/>
      <c r="AE254" s="2"/>
      <c r="AF254" s="2"/>
      <c r="AG254" s="2"/>
      <c r="AH254" s="2"/>
      <c r="AI254" s="2"/>
    </row>
    <row r="255" spans="1:3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5"/>
      <c r="AB255" s="6"/>
      <c r="AC255" s="2"/>
      <c r="AD255" s="2"/>
      <c r="AE255" s="2"/>
      <c r="AF255" s="2"/>
      <c r="AG255" s="2"/>
      <c r="AH255" s="2"/>
      <c r="AI255" s="2"/>
    </row>
    <row r="256" spans="1:35"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5"/>
      <c r="AB256" s="6"/>
      <c r="AC256" s="2"/>
      <c r="AD256" s="2"/>
      <c r="AE256" s="2"/>
      <c r="AF256" s="2"/>
      <c r="AG256" s="2"/>
      <c r="AH256" s="2"/>
      <c r="AI256" s="2"/>
    </row>
    <row r="257" spans="1:35"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5"/>
      <c r="AB257" s="6"/>
      <c r="AC257" s="2"/>
      <c r="AD257" s="2"/>
      <c r="AE257" s="2"/>
      <c r="AF257" s="2"/>
      <c r="AG257" s="2"/>
      <c r="AH257" s="2"/>
      <c r="AI257" s="2"/>
    </row>
    <row r="258" spans="1:35"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5"/>
      <c r="AB258" s="6"/>
      <c r="AC258" s="2"/>
      <c r="AD258" s="2"/>
      <c r="AE258" s="2"/>
      <c r="AF258" s="2"/>
      <c r="AG258" s="2"/>
      <c r="AH258" s="2"/>
      <c r="AI258" s="2"/>
    </row>
    <row r="259" spans="1:35"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5"/>
      <c r="AB259" s="6"/>
      <c r="AC259" s="2"/>
      <c r="AD259" s="2"/>
      <c r="AE259" s="2"/>
      <c r="AF259" s="2"/>
      <c r="AG259" s="2"/>
      <c r="AH259" s="2"/>
      <c r="AI259" s="2"/>
    </row>
    <row r="260" spans="1:35"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5"/>
      <c r="AB260" s="6"/>
      <c r="AC260" s="2"/>
      <c r="AD260" s="2"/>
      <c r="AE260" s="2"/>
      <c r="AF260" s="2"/>
      <c r="AG260" s="2"/>
      <c r="AH260" s="2"/>
      <c r="AI260" s="2"/>
    </row>
    <row r="261" spans="1:35"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5"/>
      <c r="AB261" s="6"/>
      <c r="AC261" s="2"/>
      <c r="AD261" s="2"/>
      <c r="AE261" s="2"/>
      <c r="AF261" s="2"/>
      <c r="AG261" s="2"/>
      <c r="AH261" s="2"/>
      <c r="AI261" s="2"/>
    </row>
    <row r="262" spans="1:35"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5"/>
      <c r="AB262" s="6"/>
      <c r="AC262" s="2"/>
      <c r="AD262" s="2"/>
      <c r="AE262" s="2"/>
      <c r="AF262" s="2"/>
      <c r="AG262" s="2"/>
      <c r="AH262" s="2"/>
      <c r="AI262" s="2"/>
    </row>
    <row r="263" spans="1:35"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5"/>
      <c r="AB263" s="6"/>
      <c r="AC263" s="2"/>
      <c r="AD263" s="2"/>
      <c r="AE263" s="2"/>
      <c r="AF263" s="2"/>
      <c r="AG263" s="2"/>
      <c r="AH263" s="2"/>
      <c r="AI263" s="2"/>
    </row>
    <row r="264" spans="1:35"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5"/>
      <c r="AB264" s="6"/>
      <c r="AC264" s="2"/>
      <c r="AD264" s="2"/>
      <c r="AE264" s="2"/>
      <c r="AF264" s="2"/>
      <c r="AG264" s="2"/>
      <c r="AH264" s="2"/>
      <c r="AI264" s="2"/>
    </row>
    <row r="265" spans="1:3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5"/>
      <c r="AB265" s="6"/>
      <c r="AC265" s="2"/>
      <c r="AD265" s="2"/>
      <c r="AE265" s="2"/>
      <c r="AF265" s="2"/>
      <c r="AG265" s="2"/>
      <c r="AH265" s="2"/>
      <c r="AI265" s="2"/>
    </row>
    <row r="266" spans="1:35"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5"/>
      <c r="AB266" s="6"/>
      <c r="AC266" s="2"/>
      <c r="AD266" s="2"/>
      <c r="AE266" s="2"/>
      <c r="AF266" s="2"/>
      <c r="AG266" s="2"/>
      <c r="AH266" s="2"/>
      <c r="AI266" s="2"/>
    </row>
    <row r="267" spans="1:35"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5"/>
      <c r="AB267" s="6"/>
      <c r="AC267" s="2"/>
      <c r="AD267" s="2"/>
      <c r="AE267" s="2"/>
      <c r="AF267" s="2"/>
      <c r="AG267" s="2"/>
      <c r="AH267" s="2"/>
      <c r="AI267" s="2"/>
    </row>
    <row r="268" spans="1:35"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5"/>
      <c r="AB268" s="6"/>
      <c r="AC268" s="2"/>
      <c r="AD268" s="2"/>
      <c r="AE268" s="2"/>
      <c r="AF268" s="2"/>
      <c r="AG268" s="2"/>
      <c r="AH268" s="2"/>
      <c r="AI268" s="2"/>
    </row>
    <row r="269" spans="1:35"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5"/>
      <c r="AB269" s="6"/>
      <c r="AC269" s="2"/>
      <c r="AD269" s="2"/>
      <c r="AE269" s="2"/>
      <c r="AF269" s="2"/>
      <c r="AG269" s="2"/>
      <c r="AH269" s="2"/>
      <c r="AI269" s="2"/>
    </row>
    <row r="270" spans="1:35"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5"/>
      <c r="AB270" s="6"/>
      <c r="AC270" s="2"/>
      <c r="AD270" s="2"/>
      <c r="AE270" s="2"/>
      <c r="AF270" s="2"/>
      <c r="AG270" s="2"/>
      <c r="AH270" s="2"/>
      <c r="AI270" s="2"/>
    </row>
    <row r="271" spans="1:35"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5"/>
      <c r="AB271" s="6"/>
      <c r="AC271" s="2"/>
      <c r="AD271" s="2"/>
      <c r="AE271" s="2"/>
      <c r="AF271" s="2"/>
      <c r="AG271" s="2"/>
      <c r="AH271" s="2"/>
      <c r="AI271" s="2"/>
    </row>
    <row r="272" spans="1:35"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5"/>
      <c r="AB272" s="6"/>
      <c r="AC272" s="2"/>
      <c r="AD272" s="2"/>
      <c r="AE272" s="2"/>
      <c r="AF272" s="2"/>
      <c r="AG272" s="2"/>
      <c r="AH272" s="2"/>
      <c r="AI272" s="2"/>
    </row>
    <row r="273" spans="1:35"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5"/>
      <c r="AB273" s="6"/>
      <c r="AC273" s="2"/>
      <c r="AD273" s="2"/>
      <c r="AE273" s="2"/>
      <c r="AF273" s="2"/>
      <c r="AG273" s="2"/>
      <c r="AH273" s="2"/>
      <c r="AI273" s="2"/>
    </row>
    <row r="274" spans="1:35"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5"/>
      <c r="AB274" s="6"/>
      <c r="AC274" s="2"/>
      <c r="AD274" s="2"/>
      <c r="AE274" s="2"/>
      <c r="AF274" s="2"/>
      <c r="AG274" s="2"/>
      <c r="AH274" s="2"/>
      <c r="AI274" s="2"/>
    </row>
    <row r="275" spans="1:3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5"/>
      <c r="AB275" s="6"/>
      <c r="AC275" s="2"/>
      <c r="AD275" s="2"/>
      <c r="AE275" s="2"/>
      <c r="AF275" s="2"/>
      <c r="AG275" s="2"/>
      <c r="AH275" s="2"/>
      <c r="AI275" s="2"/>
    </row>
    <row r="276" spans="1:35"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5"/>
      <c r="AB276" s="6"/>
      <c r="AC276" s="2"/>
      <c r="AD276" s="2"/>
      <c r="AE276" s="2"/>
      <c r="AF276" s="2"/>
      <c r="AG276" s="2"/>
      <c r="AH276" s="2"/>
      <c r="AI276" s="2"/>
    </row>
    <row r="277" spans="1:35"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5"/>
      <c r="AB277" s="6"/>
      <c r="AC277" s="2"/>
      <c r="AD277" s="2"/>
      <c r="AE277" s="2"/>
      <c r="AF277" s="2"/>
      <c r="AG277" s="2"/>
      <c r="AH277" s="2"/>
      <c r="AI277" s="2"/>
    </row>
    <row r="278" spans="1:35"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5"/>
      <c r="AB278" s="6"/>
      <c r="AC278" s="2"/>
      <c r="AD278" s="2"/>
      <c r="AE278" s="2"/>
      <c r="AF278" s="2"/>
      <c r="AG278" s="2"/>
      <c r="AH278" s="2"/>
      <c r="AI278" s="2"/>
    </row>
    <row r="279" spans="1:35"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5"/>
      <c r="AB279" s="6"/>
      <c r="AC279" s="2"/>
      <c r="AD279" s="2"/>
      <c r="AE279" s="2"/>
      <c r="AF279" s="2"/>
      <c r="AG279" s="2"/>
      <c r="AH279" s="2"/>
      <c r="AI279" s="2"/>
    </row>
    <row r="280" spans="1:35"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5"/>
      <c r="AB280" s="6"/>
      <c r="AC280" s="2"/>
      <c r="AD280" s="2"/>
      <c r="AE280" s="2"/>
      <c r="AF280" s="2"/>
      <c r="AG280" s="2"/>
      <c r="AH280" s="2"/>
      <c r="AI280" s="2"/>
    </row>
    <row r="281" spans="1:35"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5"/>
      <c r="AB281" s="6"/>
      <c r="AC281" s="2"/>
      <c r="AD281" s="2"/>
      <c r="AE281" s="2"/>
      <c r="AF281" s="2"/>
      <c r="AG281" s="2"/>
      <c r="AH281" s="2"/>
      <c r="AI281" s="2"/>
    </row>
    <row r="282" spans="1:35"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5"/>
      <c r="AB282" s="6"/>
      <c r="AC282" s="2"/>
      <c r="AD282" s="2"/>
      <c r="AE282" s="2"/>
      <c r="AF282" s="2"/>
      <c r="AG282" s="2"/>
      <c r="AH282" s="2"/>
      <c r="AI282" s="2"/>
    </row>
    <row r="283" spans="1:35"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5"/>
      <c r="AB283" s="6"/>
      <c r="AC283" s="2"/>
      <c r="AD283" s="2"/>
      <c r="AE283" s="2"/>
      <c r="AF283" s="2"/>
      <c r="AG283" s="2"/>
      <c r="AH283" s="2"/>
      <c r="AI283" s="2"/>
    </row>
    <row r="284" spans="1:35"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5"/>
      <c r="AB284" s="6"/>
      <c r="AC284" s="2"/>
      <c r="AD284" s="2"/>
      <c r="AE284" s="2"/>
      <c r="AF284" s="2"/>
      <c r="AG284" s="2"/>
      <c r="AH284" s="2"/>
      <c r="AI284" s="2"/>
    </row>
    <row r="285" spans="1:3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5"/>
      <c r="AB285" s="6"/>
      <c r="AC285" s="2"/>
      <c r="AD285" s="2"/>
      <c r="AE285" s="2"/>
      <c r="AF285" s="2"/>
      <c r="AG285" s="2"/>
      <c r="AH285" s="2"/>
      <c r="AI285" s="2"/>
    </row>
    <row r="286" spans="1:35"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5"/>
      <c r="AB286" s="6"/>
      <c r="AC286" s="2"/>
      <c r="AD286" s="2"/>
      <c r="AE286" s="2"/>
      <c r="AF286" s="2"/>
      <c r="AG286" s="2"/>
      <c r="AH286" s="2"/>
      <c r="AI286" s="2"/>
    </row>
    <row r="287" spans="1:35"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5"/>
      <c r="AB287" s="6"/>
      <c r="AC287" s="2"/>
      <c r="AD287" s="2"/>
      <c r="AE287" s="2"/>
      <c r="AF287" s="2"/>
      <c r="AG287" s="2"/>
      <c r="AH287" s="2"/>
      <c r="AI287" s="2"/>
    </row>
    <row r="288" spans="1:35"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5"/>
      <c r="AB288" s="6"/>
      <c r="AC288" s="2"/>
      <c r="AD288" s="2"/>
      <c r="AE288" s="2"/>
      <c r="AF288" s="2"/>
      <c r="AG288" s="2"/>
      <c r="AH288" s="2"/>
      <c r="AI288" s="2"/>
    </row>
    <row r="289" spans="1:35"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5"/>
      <c r="AB289" s="6"/>
      <c r="AC289" s="2"/>
      <c r="AD289" s="2"/>
      <c r="AE289" s="2"/>
      <c r="AF289" s="2"/>
      <c r="AG289" s="2"/>
      <c r="AH289" s="2"/>
      <c r="AI289" s="2"/>
    </row>
    <row r="290" spans="1:35"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5"/>
      <c r="AB290" s="6"/>
      <c r="AC290" s="2"/>
      <c r="AD290" s="2"/>
      <c r="AE290" s="2"/>
      <c r="AF290" s="2"/>
      <c r="AG290" s="2"/>
      <c r="AH290" s="2"/>
      <c r="AI290" s="2"/>
    </row>
    <row r="291" spans="1:35"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5"/>
      <c r="AB291" s="6"/>
      <c r="AC291" s="2"/>
      <c r="AD291" s="2"/>
      <c r="AE291" s="2"/>
      <c r="AF291" s="2"/>
      <c r="AG291" s="2"/>
      <c r="AH291" s="2"/>
      <c r="AI291" s="2"/>
    </row>
    <row r="292" spans="1:35"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5"/>
      <c r="AB292" s="6"/>
      <c r="AC292" s="2"/>
      <c r="AD292" s="2"/>
      <c r="AE292" s="2"/>
      <c r="AF292" s="2"/>
      <c r="AG292" s="2"/>
      <c r="AH292" s="2"/>
      <c r="AI292" s="2"/>
    </row>
    <row r="293" spans="1:35"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5"/>
      <c r="AB293" s="6"/>
      <c r="AC293" s="2"/>
      <c r="AD293" s="2"/>
      <c r="AE293" s="2"/>
      <c r="AF293" s="2"/>
      <c r="AG293" s="2"/>
      <c r="AH293" s="2"/>
      <c r="AI293" s="2"/>
    </row>
    <row r="294" spans="1:35"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5"/>
      <c r="AB294" s="6"/>
      <c r="AC294" s="2"/>
      <c r="AD294" s="2"/>
      <c r="AE294" s="2"/>
      <c r="AF294" s="2"/>
      <c r="AG294" s="2"/>
      <c r="AH294" s="2"/>
      <c r="AI294" s="2"/>
    </row>
    <row r="295" spans="1:3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5"/>
      <c r="AB295" s="6"/>
      <c r="AC295" s="2"/>
      <c r="AD295" s="2"/>
      <c r="AE295" s="2"/>
      <c r="AF295" s="2"/>
      <c r="AG295" s="2"/>
      <c r="AH295" s="2"/>
      <c r="AI295" s="2"/>
    </row>
    <row r="296" spans="1:35"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5"/>
      <c r="AB296" s="6"/>
      <c r="AC296" s="2"/>
      <c r="AD296" s="2"/>
      <c r="AE296" s="2"/>
      <c r="AF296" s="2"/>
      <c r="AG296" s="2"/>
      <c r="AH296" s="2"/>
      <c r="AI296" s="2"/>
    </row>
    <row r="297" spans="1:35"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5"/>
      <c r="AB297" s="6"/>
      <c r="AC297" s="2"/>
      <c r="AD297" s="2"/>
      <c r="AE297" s="2"/>
      <c r="AF297" s="2"/>
      <c r="AG297" s="2"/>
      <c r="AH297" s="2"/>
      <c r="AI297" s="2"/>
    </row>
    <row r="298" spans="1:35"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5"/>
      <c r="AB298" s="6"/>
      <c r="AC298" s="2"/>
      <c r="AD298" s="2"/>
      <c r="AE298" s="2"/>
      <c r="AF298" s="2"/>
      <c r="AG298" s="2"/>
      <c r="AH298" s="2"/>
      <c r="AI298" s="2"/>
    </row>
    <row r="299" spans="1:35"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5"/>
      <c r="AB299" s="6"/>
      <c r="AC299" s="2"/>
      <c r="AD299" s="2"/>
      <c r="AE299" s="2"/>
      <c r="AF299" s="2"/>
      <c r="AG299" s="2"/>
      <c r="AH299" s="2"/>
      <c r="AI299" s="2"/>
    </row>
    <row r="300" spans="1:35"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5"/>
      <c r="AB300" s="6"/>
      <c r="AC300" s="2"/>
      <c r="AD300" s="2"/>
      <c r="AE300" s="2"/>
      <c r="AF300" s="2"/>
      <c r="AG300" s="2"/>
      <c r="AH300" s="2"/>
      <c r="AI300" s="2"/>
    </row>
    <row r="301" spans="1:35"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5"/>
      <c r="AB301" s="6"/>
      <c r="AC301" s="2"/>
      <c r="AD301" s="2"/>
      <c r="AE301" s="2"/>
      <c r="AF301" s="2"/>
      <c r="AG301" s="2"/>
      <c r="AH301" s="2"/>
      <c r="AI301" s="2"/>
    </row>
    <row r="302" spans="1:35"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5"/>
      <c r="AB302" s="6"/>
      <c r="AC302" s="2"/>
      <c r="AD302" s="2"/>
      <c r="AE302" s="2"/>
      <c r="AF302" s="2"/>
      <c r="AG302" s="2"/>
      <c r="AH302" s="2"/>
      <c r="AI302" s="2"/>
    </row>
    <row r="303" spans="1:35"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5"/>
      <c r="AB303" s="6"/>
      <c r="AC303" s="2"/>
      <c r="AD303" s="2"/>
      <c r="AE303" s="2"/>
      <c r="AF303" s="2"/>
      <c r="AG303" s="2"/>
      <c r="AH303" s="2"/>
      <c r="AI303" s="2"/>
    </row>
    <row r="304" spans="1:35"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5"/>
      <c r="AB304" s="6"/>
      <c r="AC304" s="2"/>
      <c r="AD304" s="2"/>
      <c r="AE304" s="2"/>
      <c r="AF304" s="2"/>
      <c r="AG304" s="2"/>
      <c r="AH304" s="2"/>
      <c r="AI304" s="2"/>
    </row>
    <row r="305" spans="1:3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5"/>
      <c r="AB305" s="6"/>
      <c r="AC305" s="2"/>
      <c r="AD305" s="2"/>
      <c r="AE305" s="2"/>
      <c r="AF305" s="2"/>
      <c r="AG305" s="2"/>
      <c r="AH305" s="2"/>
      <c r="AI305" s="2"/>
    </row>
    <row r="306" spans="1:35"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5"/>
      <c r="AB306" s="6"/>
      <c r="AC306" s="2"/>
      <c r="AD306" s="2"/>
      <c r="AE306" s="2"/>
      <c r="AF306" s="2"/>
      <c r="AG306" s="2"/>
      <c r="AH306" s="2"/>
      <c r="AI306" s="2"/>
    </row>
    <row r="307" spans="1:35"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5"/>
      <c r="AB307" s="6"/>
      <c r="AC307" s="2"/>
      <c r="AD307" s="2"/>
      <c r="AE307" s="2"/>
      <c r="AF307" s="2"/>
      <c r="AG307" s="2"/>
      <c r="AH307" s="2"/>
      <c r="AI307" s="2"/>
    </row>
    <row r="308" spans="1:35"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5"/>
      <c r="AB308" s="6"/>
      <c r="AC308" s="2"/>
      <c r="AD308" s="2"/>
      <c r="AE308" s="2"/>
      <c r="AF308" s="2"/>
      <c r="AG308" s="2"/>
      <c r="AH308" s="2"/>
      <c r="AI308" s="2"/>
    </row>
    <row r="309" spans="1:35"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5"/>
      <c r="AB309" s="6"/>
      <c r="AC309" s="2"/>
      <c r="AD309" s="2"/>
      <c r="AE309" s="2"/>
      <c r="AF309" s="2"/>
      <c r="AG309" s="2"/>
      <c r="AH309" s="2"/>
      <c r="AI309" s="2"/>
    </row>
    <row r="310" spans="1:35"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5"/>
      <c r="AB310" s="6"/>
      <c r="AC310" s="2"/>
      <c r="AD310" s="2"/>
      <c r="AE310" s="2"/>
      <c r="AF310" s="2"/>
      <c r="AG310" s="2"/>
      <c r="AH310" s="2"/>
      <c r="AI310" s="2"/>
    </row>
    <row r="311" spans="1:35"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5"/>
      <c r="AB311" s="6"/>
      <c r="AC311" s="2"/>
      <c r="AD311" s="2"/>
      <c r="AE311" s="2"/>
      <c r="AF311" s="2"/>
      <c r="AG311" s="2"/>
      <c r="AH311" s="2"/>
      <c r="AI311" s="2"/>
    </row>
    <row r="312" spans="1:35"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5"/>
      <c r="AB312" s="6"/>
      <c r="AC312" s="2"/>
      <c r="AD312" s="2"/>
      <c r="AE312" s="2"/>
      <c r="AF312" s="2"/>
      <c r="AG312" s="2"/>
      <c r="AH312" s="2"/>
      <c r="AI312" s="2"/>
    </row>
    <row r="313" spans="1:35"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5"/>
      <c r="AB313" s="6"/>
      <c r="AC313" s="2"/>
      <c r="AD313" s="2"/>
      <c r="AE313" s="2"/>
      <c r="AF313" s="2"/>
      <c r="AG313" s="2"/>
      <c r="AH313" s="2"/>
      <c r="AI313" s="2"/>
    </row>
    <row r="314" spans="1:35"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5"/>
      <c r="AB314" s="6"/>
      <c r="AC314" s="2"/>
      <c r="AD314" s="2"/>
      <c r="AE314" s="2"/>
      <c r="AF314" s="2"/>
      <c r="AG314" s="2"/>
      <c r="AH314" s="2"/>
      <c r="AI314" s="2"/>
    </row>
    <row r="315" spans="1:3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5"/>
      <c r="AB315" s="6"/>
      <c r="AC315" s="2"/>
      <c r="AD315" s="2"/>
      <c r="AE315" s="2"/>
      <c r="AF315" s="2"/>
      <c r="AG315" s="2"/>
      <c r="AH315" s="2"/>
      <c r="AI315" s="2"/>
    </row>
    <row r="316" spans="1:35"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5"/>
      <c r="AB316" s="6"/>
      <c r="AC316" s="2"/>
      <c r="AD316" s="2"/>
      <c r="AE316" s="2"/>
      <c r="AF316" s="2"/>
      <c r="AG316" s="2"/>
      <c r="AH316" s="2"/>
      <c r="AI316" s="2"/>
    </row>
    <row r="317" spans="1:35"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5"/>
      <c r="AB317" s="6"/>
      <c r="AC317" s="2"/>
      <c r="AD317" s="2"/>
      <c r="AE317" s="2"/>
      <c r="AF317" s="2"/>
      <c r="AG317" s="2"/>
      <c r="AH317" s="2"/>
      <c r="AI317" s="2"/>
    </row>
    <row r="318" spans="1:35"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5"/>
      <c r="AB318" s="6"/>
      <c r="AC318" s="2"/>
      <c r="AD318" s="2"/>
      <c r="AE318" s="2"/>
      <c r="AF318" s="2"/>
      <c r="AG318" s="2"/>
      <c r="AH318" s="2"/>
      <c r="AI318" s="2"/>
    </row>
    <row r="319" spans="1:35"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5"/>
      <c r="AB319" s="6"/>
      <c r="AC319" s="2"/>
      <c r="AD319" s="2"/>
      <c r="AE319" s="2"/>
      <c r="AF319" s="2"/>
      <c r="AG319" s="2"/>
      <c r="AH319" s="2"/>
      <c r="AI319" s="2"/>
    </row>
    <row r="320" spans="1:35"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5"/>
      <c r="AB320" s="6"/>
      <c r="AC320" s="2"/>
      <c r="AD320" s="2"/>
      <c r="AE320" s="2"/>
      <c r="AF320" s="2"/>
      <c r="AG320" s="2"/>
      <c r="AH320" s="2"/>
      <c r="AI320" s="2"/>
    </row>
    <row r="321" spans="1:35"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5"/>
      <c r="AB321" s="6"/>
      <c r="AC321" s="2"/>
      <c r="AD321" s="2"/>
      <c r="AE321" s="2"/>
      <c r="AF321" s="2"/>
      <c r="AG321" s="2"/>
      <c r="AH321" s="2"/>
      <c r="AI321" s="2"/>
    </row>
    <row r="322" spans="1:35"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5"/>
      <c r="AB322" s="6"/>
      <c r="AC322" s="2"/>
      <c r="AD322" s="2"/>
      <c r="AE322" s="2"/>
      <c r="AF322" s="2"/>
      <c r="AG322" s="2"/>
      <c r="AH322" s="2"/>
      <c r="AI322" s="2"/>
    </row>
    <row r="323" spans="1:35"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5"/>
      <c r="AB323" s="6"/>
      <c r="AC323" s="2"/>
      <c r="AD323" s="2"/>
      <c r="AE323" s="2"/>
      <c r="AF323" s="2"/>
      <c r="AG323" s="2"/>
      <c r="AH323" s="2"/>
      <c r="AI323" s="2"/>
    </row>
    <row r="324" spans="1:35"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5"/>
      <c r="AB324" s="6"/>
      <c r="AC324" s="2"/>
      <c r="AD324" s="2"/>
      <c r="AE324" s="2"/>
      <c r="AF324" s="2"/>
      <c r="AG324" s="2"/>
      <c r="AH324" s="2"/>
      <c r="AI324" s="2"/>
    </row>
    <row r="325" spans="1:3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5"/>
      <c r="AB325" s="6"/>
      <c r="AC325" s="2"/>
      <c r="AD325" s="2"/>
      <c r="AE325" s="2"/>
      <c r="AF325" s="2"/>
      <c r="AG325" s="2"/>
      <c r="AH325" s="2"/>
      <c r="AI325" s="2"/>
    </row>
    <row r="326" spans="1:35"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5"/>
      <c r="AB326" s="6"/>
      <c r="AC326" s="2"/>
      <c r="AD326" s="2"/>
      <c r="AE326" s="2"/>
      <c r="AF326" s="2"/>
      <c r="AG326" s="2"/>
      <c r="AH326" s="2"/>
      <c r="AI326" s="2"/>
    </row>
    <row r="327" spans="1:35"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5"/>
      <c r="AB327" s="6"/>
      <c r="AC327" s="2"/>
      <c r="AD327" s="2"/>
      <c r="AE327" s="2"/>
      <c r="AF327" s="2"/>
      <c r="AG327" s="2"/>
      <c r="AH327" s="2"/>
      <c r="AI327" s="2"/>
    </row>
    <row r="328" spans="1:35"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5"/>
      <c r="AB328" s="6"/>
      <c r="AC328" s="2"/>
      <c r="AD328" s="2"/>
      <c r="AE328" s="2"/>
      <c r="AF328" s="2"/>
      <c r="AG328" s="2"/>
      <c r="AH328" s="2"/>
      <c r="AI328" s="2"/>
    </row>
    <row r="329" spans="1:35"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5"/>
      <c r="AB329" s="6"/>
      <c r="AC329" s="2"/>
      <c r="AD329" s="2"/>
      <c r="AE329" s="2"/>
      <c r="AF329" s="2"/>
      <c r="AG329" s="2"/>
      <c r="AH329" s="2"/>
      <c r="AI329" s="2"/>
    </row>
    <row r="330" spans="1:35"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5"/>
      <c r="AB330" s="6"/>
      <c r="AC330" s="2"/>
      <c r="AD330" s="2"/>
      <c r="AE330" s="2"/>
      <c r="AF330" s="2"/>
      <c r="AG330" s="2"/>
      <c r="AH330" s="2"/>
      <c r="AI330" s="2"/>
    </row>
    <row r="331" spans="1:35"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5"/>
      <c r="AB331" s="6"/>
      <c r="AC331" s="2"/>
      <c r="AD331" s="2"/>
      <c r="AE331" s="2"/>
      <c r="AF331" s="2"/>
      <c r="AG331" s="2"/>
      <c r="AH331" s="2"/>
      <c r="AI331" s="2"/>
    </row>
    <row r="332" spans="1:35"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5"/>
      <c r="AB332" s="6"/>
      <c r="AC332" s="2"/>
      <c r="AD332" s="2"/>
      <c r="AE332" s="2"/>
      <c r="AF332" s="2"/>
      <c r="AG332" s="2"/>
      <c r="AH332" s="2"/>
      <c r="AI332" s="2"/>
    </row>
    <row r="333" spans="1:35"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5"/>
      <c r="AB333" s="6"/>
      <c r="AC333" s="2"/>
      <c r="AD333" s="2"/>
      <c r="AE333" s="2"/>
      <c r="AF333" s="2"/>
      <c r="AG333" s="2"/>
      <c r="AH333" s="2"/>
      <c r="AI333" s="2"/>
    </row>
    <row r="334" spans="1:35"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5"/>
      <c r="AB334" s="6"/>
      <c r="AC334" s="2"/>
      <c r="AD334" s="2"/>
      <c r="AE334" s="2"/>
      <c r="AF334" s="2"/>
      <c r="AG334" s="2"/>
      <c r="AH334" s="2"/>
      <c r="AI334" s="2"/>
    </row>
    <row r="335" spans="1: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5"/>
      <c r="AB335" s="6"/>
      <c r="AC335" s="2"/>
      <c r="AD335" s="2"/>
      <c r="AE335" s="2"/>
      <c r="AF335" s="2"/>
      <c r="AG335" s="2"/>
      <c r="AH335" s="2"/>
      <c r="AI335" s="2"/>
    </row>
    <row r="336" spans="1:35"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5"/>
      <c r="AB336" s="6"/>
      <c r="AC336" s="2"/>
      <c r="AD336" s="2"/>
      <c r="AE336" s="2"/>
      <c r="AF336" s="2"/>
      <c r="AG336" s="2"/>
      <c r="AH336" s="2"/>
      <c r="AI336" s="2"/>
    </row>
    <row r="337" spans="1:35"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5"/>
      <c r="AB337" s="6"/>
      <c r="AC337" s="2"/>
      <c r="AD337" s="2"/>
      <c r="AE337" s="2"/>
      <c r="AF337" s="2"/>
      <c r="AG337" s="2"/>
      <c r="AH337" s="2"/>
      <c r="AI337" s="2"/>
    </row>
    <row r="338" spans="1:35"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5"/>
      <c r="AB338" s="6"/>
      <c r="AC338" s="2"/>
      <c r="AD338" s="2"/>
      <c r="AE338" s="2"/>
      <c r="AF338" s="2"/>
      <c r="AG338" s="2"/>
      <c r="AH338" s="2"/>
      <c r="AI338" s="2"/>
    </row>
    <row r="339" spans="1:35"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5"/>
      <c r="AB339" s="6"/>
      <c r="AC339" s="2"/>
      <c r="AD339" s="2"/>
      <c r="AE339" s="2"/>
      <c r="AF339" s="2"/>
      <c r="AG339" s="2"/>
      <c r="AH339" s="2"/>
      <c r="AI339" s="2"/>
    </row>
    <row r="340" spans="1:35"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5"/>
      <c r="AB340" s="6"/>
      <c r="AC340" s="2"/>
      <c r="AD340" s="2"/>
      <c r="AE340" s="2"/>
      <c r="AF340" s="2"/>
      <c r="AG340" s="2"/>
      <c r="AH340" s="2"/>
      <c r="AI340" s="2"/>
    </row>
    <row r="341" spans="1:35"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5"/>
      <c r="AB341" s="6"/>
      <c r="AC341" s="2"/>
      <c r="AD341" s="2"/>
      <c r="AE341" s="2"/>
      <c r="AF341" s="2"/>
      <c r="AG341" s="2"/>
      <c r="AH341" s="2"/>
      <c r="AI341" s="2"/>
    </row>
    <row r="342" spans="1:35"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5"/>
      <c r="AB342" s="6"/>
      <c r="AC342" s="2"/>
      <c r="AD342" s="2"/>
      <c r="AE342" s="2"/>
      <c r="AF342" s="2"/>
      <c r="AG342" s="2"/>
      <c r="AH342" s="2"/>
      <c r="AI342" s="2"/>
    </row>
    <row r="343" spans="1:35"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5"/>
      <c r="AB343" s="6"/>
      <c r="AC343" s="2"/>
      <c r="AD343" s="2"/>
      <c r="AE343" s="2"/>
      <c r="AF343" s="2"/>
      <c r="AG343" s="2"/>
      <c r="AH343" s="2"/>
      <c r="AI343" s="2"/>
    </row>
    <row r="344" spans="1:35"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5"/>
      <c r="AB344" s="6"/>
      <c r="AC344" s="2"/>
      <c r="AD344" s="2"/>
      <c r="AE344" s="2"/>
      <c r="AF344" s="2"/>
      <c r="AG344" s="2"/>
      <c r="AH344" s="2"/>
      <c r="AI344" s="2"/>
    </row>
    <row r="345" spans="1:3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5"/>
      <c r="AB345" s="6"/>
      <c r="AC345" s="2"/>
      <c r="AD345" s="2"/>
      <c r="AE345" s="2"/>
      <c r="AF345" s="2"/>
      <c r="AG345" s="2"/>
      <c r="AH345" s="2"/>
      <c r="AI345" s="2"/>
    </row>
    <row r="346" spans="1:35"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5"/>
      <c r="AB346" s="6"/>
      <c r="AC346" s="2"/>
      <c r="AD346" s="2"/>
      <c r="AE346" s="2"/>
      <c r="AF346" s="2"/>
      <c r="AG346" s="2"/>
      <c r="AH346" s="2"/>
      <c r="AI346" s="2"/>
    </row>
    <row r="347" spans="1:35"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5"/>
      <c r="AB347" s="6"/>
      <c r="AC347" s="2"/>
      <c r="AD347" s="2"/>
      <c r="AE347" s="2"/>
      <c r="AF347" s="2"/>
      <c r="AG347" s="2"/>
      <c r="AH347" s="2"/>
      <c r="AI347" s="2"/>
    </row>
    <row r="348" spans="1:35"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5"/>
      <c r="AB348" s="6"/>
      <c r="AC348" s="2"/>
      <c r="AD348" s="2"/>
      <c r="AE348" s="2"/>
      <c r="AF348" s="2"/>
      <c r="AG348" s="2"/>
      <c r="AH348" s="2"/>
      <c r="AI348" s="2"/>
    </row>
    <row r="349" spans="1:35"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5"/>
      <c r="AB349" s="6"/>
      <c r="AC349" s="2"/>
      <c r="AD349" s="2"/>
      <c r="AE349" s="2"/>
      <c r="AF349" s="2"/>
      <c r="AG349" s="2"/>
      <c r="AH349" s="2"/>
      <c r="AI349" s="2"/>
    </row>
    <row r="350" spans="1:35"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5"/>
      <c r="AB350" s="6"/>
      <c r="AC350" s="2"/>
      <c r="AD350" s="2"/>
      <c r="AE350" s="2"/>
      <c r="AF350" s="2"/>
      <c r="AG350" s="2"/>
      <c r="AH350" s="2"/>
      <c r="AI350" s="2"/>
    </row>
    <row r="351" spans="1:35"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5"/>
      <c r="AB351" s="6"/>
      <c r="AC351" s="2"/>
      <c r="AD351" s="2"/>
      <c r="AE351" s="2"/>
      <c r="AF351" s="2"/>
      <c r="AG351" s="2"/>
      <c r="AH351" s="2"/>
      <c r="AI351" s="2"/>
    </row>
    <row r="352" spans="1:35"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5"/>
      <c r="AB352" s="6"/>
      <c r="AC352" s="2"/>
      <c r="AD352" s="2"/>
      <c r="AE352" s="2"/>
      <c r="AF352" s="2"/>
      <c r="AG352" s="2"/>
      <c r="AH352" s="2"/>
      <c r="AI352" s="2"/>
    </row>
    <row r="353" spans="1:35"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5"/>
      <c r="AB353" s="6"/>
      <c r="AC353" s="2"/>
      <c r="AD353" s="2"/>
      <c r="AE353" s="2"/>
      <c r="AF353" s="2"/>
      <c r="AG353" s="2"/>
      <c r="AH353" s="2"/>
      <c r="AI353" s="2"/>
    </row>
    <row r="354" spans="1:35"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5"/>
      <c r="AB354" s="6"/>
      <c r="AC354" s="2"/>
      <c r="AD354" s="2"/>
      <c r="AE354" s="2"/>
      <c r="AF354" s="2"/>
      <c r="AG354" s="2"/>
      <c r="AH354" s="2"/>
      <c r="AI354" s="2"/>
    </row>
    <row r="355" spans="1:3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5"/>
      <c r="AB355" s="6"/>
      <c r="AC355" s="2"/>
      <c r="AD355" s="2"/>
      <c r="AE355" s="2"/>
      <c r="AF355" s="2"/>
      <c r="AG355" s="2"/>
      <c r="AH355" s="2"/>
      <c r="AI355" s="2"/>
    </row>
    <row r="356" spans="1:35"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5"/>
      <c r="AB356" s="6"/>
      <c r="AC356" s="2"/>
      <c r="AD356" s="2"/>
      <c r="AE356" s="2"/>
      <c r="AF356" s="2"/>
      <c r="AG356" s="2"/>
      <c r="AH356" s="2"/>
      <c r="AI356" s="2"/>
    </row>
    <row r="357" spans="1:35"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5"/>
      <c r="AB357" s="6"/>
      <c r="AC357" s="2"/>
      <c r="AD357" s="2"/>
      <c r="AE357" s="2"/>
      <c r="AF357" s="2"/>
      <c r="AG357" s="2"/>
      <c r="AH357" s="2"/>
      <c r="AI357" s="2"/>
    </row>
    <row r="358" spans="1:35"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5"/>
      <c r="AB358" s="6"/>
      <c r="AC358" s="2"/>
      <c r="AD358" s="2"/>
      <c r="AE358" s="2"/>
      <c r="AF358" s="2"/>
      <c r="AG358" s="2"/>
      <c r="AH358" s="2"/>
      <c r="AI358" s="2"/>
    </row>
    <row r="359" spans="1:35"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5"/>
      <c r="AB359" s="6"/>
      <c r="AC359" s="2"/>
      <c r="AD359" s="2"/>
      <c r="AE359" s="2"/>
      <c r="AF359" s="2"/>
      <c r="AG359" s="2"/>
      <c r="AH359" s="2"/>
      <c r="AI359" s="2"/>
    </row>
    <row r="360" spans="1:35"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5"/>
      <c r="AB360" s="6"/>
      <c r="AC360" s="2"/>
      <c r="AD360" s="2"/>
      <c r="AE360" s="2"/>
      <c r="AF360" s="2"/>
      <c r="AG360" s="2"/>
      <c r="AH360" s="2"/>
      <c r="AI360" s="2"/>
    </row>
    <row r="361" spans="1:35"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5"/>
      <c r="AB361" s="6"/>
      <c r="AC361" s="2"/>
      <c r="AD361" s="2"/>
      <c r="AE361" s="2"/>
      <c r="AF361" s="2"/>
      <c r="AG361" s="2"/>
      <c r="AH361" s="2"/>
      <c r="AI361" s="2"/>
    </row>
    <row r="362" spans="1:35"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5"/>
      <c r="AB362" s="6"/>
      <c r="AC362" s="2"/>
      <c r="AD362" s="2"/>
      <c r="AE362" s="2"/>
      <c r="AF362" s="2"/>
      <c r="AG362" s="2"/>
      <c r="AH362" s="2"/>
      <c r="AI362" s="2"/>
    </row>
    <row r="363" spans="1:35"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5"/>
      <c r="AB363" s="6"/>
      <c r="AC363" s="2"/>
      <c r="AD363" s="2"/>
      <c r="AE363" s="2"/>
      <c r="AF363" s="2"/>
      <c r="AG363" s="2"/>
      <c r="AH363" s="2"/>
      <c r="AI363" s="2"/>
    </row>
    <row r="364" spans="1:35"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5"/>
      <c r="AB364" s="6"/>
      <c r="AC364" s="2"/>
      <c r="AD364" s="2"/>
      <c r="AE364" s="2"/>
      <c r="AF364" s="2"/>
      <c r="AG364" s="2"/>
      <c r="AH364" s="2"/>
      <c r="AI364" s="2"/>
    </row>
    <row r="365" spans="1:3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5"/>
      <c r="AB365" s="6"/>
      <c r="AC365" s="2"/>
      <c r="AD365" s="2"/>
      <c r="AE365" s="2"/>
      <c r="AF365" s="2"/>
      <c r="AG365" s="2"/>
      <c r="AH365" s="2"/>
      <c r="AI365" s="2"/>
    </row>
    <row r="366" spans="1:35"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5"/>
      <c r="AB366" s="6"/>
      <c r="AC366" s="2"/>
      <c r="AD366" s="2"/>
      <c r="AE366" s="2"/>
      <c r="AF366" s="2"/>
      <c r="AG366" s="2"/>
      <c r="AH366" s="2"/>
      <c r="AI366" s="2"/>
    </row>
    <row r="367" spans="1:35"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5"/>
      <c r="AB367" s="6"/>
      <c r="AC367" s="2"/>
      <c r="AD367" s="2"/>
      <c r="AE367" s="2"/>
      <c r="AF367" s="2"/>
      <c r="AG367" s="2"/>
      <c r="AH367" s="2"/>
      <c r="AI367" s="2"/>
    </row>
    <row r="368" spans="1:35"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5"/>
      <c r="AB368" s="6"/>
      <c r="AC368" s="2"/>
      <c r="AD368" s="2"/>
      <c r="AE368" s="2"/>
      <c r="AF368" s="2"/>
      <c r="AG368" s="2"/>
      <c r="AH368" s="2"/>
      <c r="AI368" s="2"/>
    </row>
    <row r="369" spans="1:35"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5"/>
      <c r="AB369" s="6"/>
      <c r="AC369" s="2"/>
      <c r="AD369" s="2"/>
      <c r="AE369" s="2"/>
      <c r="AF369" s="2"/>
      <c r="AG369" s="2"/>
      <c r="AH369" s="2"/>
      <c r="AI369" s="2"/>
    </row>
    <row r="370" spans="1:35"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5"/>
      <c r="AB370" s="6"/>
      <c r="AC370" s="2"/>
      <c r="AD370" s="2"/>
      <c r="AE370" s="2"/>
      <c r="AF370" s="2"/>
      <c r="AG370" s="2"/>
      <c r="AH370" s="2"/>
      <c r="AI370" s="2"/>
    </row>
    <row r="371" spans="1:35"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5"/>
      <c r="AB371" s="6"/>
      <c r="AC371" s="2"/>
      <c r="AD371" s="2"/>
      <c r="AE371" s="2"/>
      <c r="AF371" s="2"/>
      <c r="AG371" s="2"/>
      <c r="AH371" s="2"/>
      <c r="AI371" s="2"/>
    </row>
    <row r="372" spans="1:35"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5"/>
      <c r="AB372" s="6"/>
      <c r="AC372" s="2"/>
      <c r="AD372" s="2"/>
      <c r="AE372" s="2"/>
      <c r="AF372" s="2"/>
      <c r="AG372" s="2"/>
      <c r="AH372" s="2"/>
      <c r="AI372" s="2"/>
    </row>
    <row r="373" spans="1:35"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5"/>
      <c r="AB373" s="6"/>
      <c r="AC373" s="2"/>
      <c r="AD373" s="2"/>
      <c r="AE373" s="2"/>
      <c r="AF373" s="2"/>
      <c r="AG373" s="2"/>
      <c r="AH373" s="2"/>
      <c r="AI373" s="2"/>
    </row>
    <row r="374" spans="1:35"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5"/>
      <c r="AB374" s="6"/>
      <c r="AC374" s="2"/>
      <c r="AD374" s="2"/>
      <c r="AE374" s="2"/>
      <c r="AF374" s="2"/>
      <c r="AG374" s="2"/>
      <c r="AH374" s="2"/>
      <c r="AI374" s="2"/>
    </row>
    <row r="375" spans="1:3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5"/>
      <c r="AB375" s="6"/>
      <c r="AC375" s="2"/>
      <c r="AD375" s="2"/>
      <c r="AE375" s="2"/>
      <c r="AF375" s="2"/>
      <c r="AG375" s="2"/>
      <c r="AH375" s="2"/>
      <c r="AI375" s="2"/>
    </row>
    <row r="376" spans="1:35"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5"/>
      <c r="AB376" s="6"/>
      <c r="AC376" s="2"/>
      <c r="AD376" s="2"/>
      <c r="AE376" s="2"/>
      <c r="AF376" s="2"/>
      <c r="AG376" s="2"/>
      <c r="AH376" s="2"/>
      <c r="AI376" s="2"/>
    </row>
    <row r="377" spans="1:35"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5"/>
      <c r="AB377" s="6"/>
      <c r="AC377" s="2"/>
      <c r="AD377" s="2"/>
      <c r="AE377" s="2"/>
      <c r="AF377" s="2"/>
      <c r="AG377" s="2"/>
      <c r="AH377" s="2"/>
      <c r="AI377" s="2"/>
    </row>
    <row r="378" spans="1:35"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5"/>
      <c r="AB378" s="6"/>
      <c r="AC378" s="2"/>
      <c r="AD378" s="2"/>
      <c r="AE378" s="2"/>
      <c r="AF378" s="2"/>
      <c r="AG378" s="2"/>
      <c r="AH378" s="2"/>
      <c r="AI378" s="2"/>
    </row>
    <row r="379" spans="1:35"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5"/>
      <c r="AB379" s="6"/>
      <c r="AC379" s="2"/>
      <c r="AD379" s="2"/>
      <c r="AE379" s="2"/>
      <c r="AF379" s="2"/>
      <c r="AG379" s="2"/>
      <c r="AH379" s="2"/>
      <c r="AI379" s="2"/>
    </row>
    <row r="380" spans="1:35"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5"/>
      <c r="AB380" s="6"/>
      <c r="AC380" s="2"/>
      <c r="AD380" s="2"/>
      <c r="AE380" s="2"/>
      <c r="AF380" s="2"/>
      <c r="AG380" s="2"/>
      <c r="AH380" s="2"/>
      <c r="AI380" s="2"/>
    </row>
    <row r="381" spans="1:35"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5"/>
      <c r="AB381" s="6"/>
      <c r="AC381" s="2"/>
      <c r="AD381" s="2"/>
      <c r="AE381" s="2"/>
      <c r="AF381" s="2"/>
      <c r="AG381" s="2"/>
      <c r="AH381" s="2"/>
      <c r="AI381" s="2"/>
    </row>
    <row r="382" spans="1:35"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5"/>
      <c r="AB382" s="6"/>
      <c r="AC382" s="2"/>
      <c r="AD382" s="2"/>
      <c r="AE382" s="2"/>
      <c r="AF382" s="2"/>
      <c r="AG382" s="2"/>
      <c r="AH382" s="2"/>
      <c r="AI382" s="2"/>
    </row>
    <row r="383" spans="1:35"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5"/>
      <c r="AB383" s="6"/>
      <c r="AC383" s="2"/>
      <c r="AD383" s="2"/>
      <c r="AE383" s="2"/>
      <c r="AF383" s="2"/>
      <c r="AG383" s="2"/>
      <c r="AH383" s="2"/>
      <c r="AI383" s="2"/>
    </row>
    <row r="384" spans="1:35"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5"/>
      <c r="AB384" s="6"/>
      <c r="AC384" s="2"/>
      <c r="AD384" s="2"/>
      <c r="AE384" s="2"/>
      <c r="AF384" s="2"/>
      <c r="AG384" s="2"/>
      <c r="AH384" s="2"/>
      <c r="AI384" s="2"/>
    </row>
    <row r="385" spans="1:3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5"/>
      <c r="AB385" s="6"/>
      <c r="AC385" s="2"/>
      <c r="AD385" s="2"/>
      <c r="AE385" s="2"/>
      <c r="AF385" s="2"/>
      <c r="AG385" s="2"/>
      <c r="AH385" s="2"/>
      <c r="AI385" s="2"/>
    </row>
    <row r="386" spans="1:35"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5"/>
      <c r="AB386" s="6"/>
      <c r="AC386" s="2"/>
      <c r="AD386" s="2"/>
      <c r="AE386" s="2"/>
      <c r="AF386" s="2"/>
      <c r="AG386" s="2"/>
      <c r="AH386" s="2"/>
      <c r="AI386" s="2"/>
    </row>
    <row r="387" spans="1:35"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5"/>
      <c r="AB387" s="6"/>
      <c r="AC387" s="2"/>
      <c r="AD387" s="2"/>
      <c r="AE387" s="2"/>
      <c r="AF387" s="2"/>
      <c r="AG387" s="2"/>
      <c r="AH387" s="2"/>
      <c r="AI387" s="2"/>
    </row>
    <row r="388" spans="1:35"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5"/>
      <c r="AB388" s="6"/>
      <c r="AC388" s="2"/>
      <c r="AD388" s="2"/>
      <c r="AE388" s="2"/>
      <c r="AF388" s="2"/>
      <c r="AG388" s="2"/>
      <c r="AH388" s="2"/>
      <c r="AI388" s="2"/>
    </row>
    <row r="389" spans="1:35"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5"/>
      <c r="AB389" s="6"/>
      <c r="AC389" s="2"/>
      <c r="AD389" s="2"/>
      <c r="AE389" s="2"/>
      <c r="AF389" s="2"/>
      <c r="AG389" s="2"/>
      <c r="AH389" s="2"/>
      <c r="AI389" s="2"/>
    </row>
    <row r="390" spans="1:35"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5"/>
      <c r="AB390" s="6"/>
      <c r="AC390" s="2"/>
      <c r="AD390" s="2"/>
      <c r="AE390" s="2"/>
      <c r="AF390" s="2"/>
      <c r="AG390" s="2"/>
      <c r="AH390" s="2"/>
      <c r="AI390" s="2"/>
    </row>
    <row r="391" spans="1:35"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5"/>
      <c r="AB391" s="6"/>
      <c r="AC391" s="2"/>
      <c r="AD391" s="2"/>
      <c r="AE391" s="2"/>
      <c r="AF391" s="2"/>
      <c r="AG391" s="2"/>
      <c r="AH391" s="2"/>
      <c r="AI391" s="2"/>
    </row>
    <row r="392" spans="1:35"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5"/>
      <c r="AB392" s="6"/>
      <c r="AC392" s="2"/>
      <c r="AD392" s="2"/>
      <c r="AE392" s="2"/>
      <c r="AF392" s="2"/>
      <c r="AG392" s="2"/>
      <c r="AH392" s="2"/>
      <c r="AI392" s="2"/>
    </row>
    <row r="393" spans="1:35"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5"/>
      <c r="AB393" s="6"/>
      <c r="AC393" s="2"/>
      <c r="AD393" s="2"/>
      <c r="AE393" s="2"/>
      <c r="AF393" s="2"/>
      <c r="AG393" s="2"/>
      <c r="AH393" s="2"/>
      <c r="AI393" s="2"/>
    </row>
    <row r="394" spans="1:35"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5"/>
      <c r="AB394" s="6"/>
      <c r="AC394" s="2"/>
      <c r="AD394" s="2"/>
      <c r="AE394" s="2"/>
      <c r="AF394" s="2"/>
      <c r="AG394" s="2"/>
      <c r="AH394" s="2"/>
      <c r="AI394" s="2"/>
    </row>
    <row r="395" spans="1:3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5"/>
      <c r="AB395" s="6"/>
      <c r="AC395" s="2"/>
      <c r="AD395" s="2"/>
      <c r="AE395" s="2"/>
      <c r="AF395" s="2"/>
      <c r="AG395" s="2"/>
      <c r="AH395" s="2"/>
      <c r="AI395" s="2"/>
    </row>
    <row r="396" spans="1:35"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5"/>
      <c r="AB396" s="6"/>
      <c r="AC396" s="2"/>
      <c r="AD396" s="2"/>
      <c r="AE396" s="2"/>
      <c r="AF396" s="2"/>
      <c r="AG396" s="2"/>
      <c r="AH396" s="2"/>
      <c r="AI396" s="2"/>
    </row>
    <row r="397" spans="1:35"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5"/>
      <c r="AB397" s="6"/>
      <c r="AC397" s="2"/>
      <c r="AD397" s="2"/>
      <c r="AE397" s="2"/>
      <c r="AF397" s="2"/>
      <c r="AG397" s="2"/>
      <c r="AH397" s="2"/>
      <c r="AI397" s="2"/>
    </row>
    <row r="398" spans="1:35"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5"/>
      <c r="AB398" s="6"/>
      <c r="AC398" s="2"/>
      <c r="AD398" s="2"/>
      <c r="AE398" s="2"/>
      <c r="AF398" s="2"/>
      <c r="AG398" s="2"/>
      <c r="AH398" s="2"/>
      <c r="AI398" s="2"/>
    </row>
    <row r="399" spans="1:35"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5"/>
      <c r="AB399" s="6"/>
      <c r="AC399" s="2"/>
      <c r="AD399" s="2"/>
      <c r="AE399" s="2"/>
      <c r="AF399" s="2"/>
      <c r="AG399" s="2"/>
      <c r="AH399" s="2"/>
      <c r="AI399" s="2"/>
    </row>
    <row r="400" spans="1:35"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5"/>
      <c r="AB400" s="6"/>
      <c r="AC400" s="2"/>
      <c r="AD400" s="2"/>
      <c r="AE400" s="2"/>
      <c r="AF400" s="2"/>
      <c r="AG400" s="2"/>
      <c r="AH400" s="2"/>
      <c r="AI400" s="2"/>
    </row>
    <row r="401" spans="1:35"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5"/>
      <c r="AB401" s="6"/>
      <c r="AC401" s="2"/>
      <c r="AD401" s="2"/>
      <c r="AE401" s="2"/>
      <c r="AF401" s="2"/>
      <c r="AG401" s="2"/>
      <c r="AH401" s="2"/>
      <c r="AI401" s="2"/>
    </row>
    <row r="402" spans="1:35"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5"/>
      <c r="AB402" s="6"/>
      <c r="AC402" s="2"/>
      <c r="AD402" s="2"/>
      <c r="AE402" s="2"/>
      <c r="AF402" s="2"/>
      <c r="AG402" s="2"/>
      <c r="AH402" s="2"/>
      <c r="AI402" s="2"/>
    </row>
    <row r="403" spans="1:35"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5"/>
      <c r="AB403" s="6"/>
      <c r="AC403" s="2"/>
      <c r="AD403" s="2"/>
      <c r="AE403" s="2"/>
      <c r="AF403" s="2"/>
      <c r="AG403" s="2"/>
      <c r="AH403" s="2"/>
      <c r="AI403" s="2"/>
    </row>
    <row r="404" spans="1:35"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5"/>
      <c r="AB404" s="6"/>
      <c r="AC404" s="2"/>
      <c r="AD404" s="2"/>
      <c r="AE404" s="2"/>
      <c r="AF404" s="2"/>
      <c r="AG404" s="2"/>
      <c r="AH404" s="2"/>
      <c r="AI404" s="2"/>
    </row>
    <row r="405" spans="1:3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5"/>
      <c r="AB405" s="6"/>
      <c r="AC405" s="2"/>
      <c r="AD405" s="2"/>
      <c r="AE405" s="2"/>
      <c r="AF405" s="2"/>
      <c r="AG405" s="2"/>
      <c r="AH405" s="2"/>
      <c r="AI405" s="2"/>
    </row>
    <row r="406" spans="1:35"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5"/>
      <c r="AB406" s="6"/>
      <c r="AC406" s="2"/>
      <c r="AD406" s="2"/>
      <c r="AE406" s="2"/>
      <c r="AF406" s="2"/>
      <c r="AG406" s="2"/>
      <c r="AH406" s="2"/>
      <c r="AI406" s="2"/>
    </row>
    <row r="407" spans="1:35"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5"/>
      <c r="AB407" s="6"/>
      <c r="AC407" s="2"/>
      <c r="AD407" s="2"/>
      <c r="AE407" s="2"/>
      <c r="AF407" s="2"/>
      <c r="AG407" s="2"/>
      <c r="AH407" s="2"/>
      <c r="AI407" s="2"/>
    </row>
    <row r="408" spans="1:35"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5"/>
      <c r="AB408" s="6"/>
      <c r="AC408" s="2"/>
      <c r="AD408" s="2"/>
      <c r="AE408" s="2"/>
      <c r="AF408" s="2"/>
      <c r="AG408" s="2"/>
      <c r="AH408" s="2"/>
      <c r="AI408" s="2"/>
    </row>
    <row r="409" spans="1:35"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5"/>
      <c r="AB409" s="6"/>
      <c r="AC409" s="2"/>
      <c r="AD409" s="2"/>
      <c r="AE409" s="2"/>
      <c r="AF409" s="2"/>
      <c r="AG409" s="2"/>
      <c r="AH409" s="2"/>
      <c r="AI409" s="2"/>
    </row>
    <row r="410" spans="1:35"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5"/>
      <c r="AB410" s="6"/>
      <c r="AC410" s="2"/>
      <c r="AD410" s="2"/>
      <c r="AE410" s="2"/>
      <c r="AF410" s="2"/>
      <c r="AG410" s="2"/>
      <c r="AH410" s="2"/>
      <c r="AI410" s="2"/>
    </row>
    <row r="411" spans="1:35"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5"/>
      <c r="AB411" s="6"/>
      <c r="AC411" s="2"/>
      <c r="AD411" s="2"/>
      <c r="AE411" s="2"/>
      <c r="AF411" s="2"/>
      <c r="AG411" s="2"/>
      <c r="AH411" s="2"/>
      <c r="AI411" s="2"/>
    </row>
    <row r="412" spans="1:35"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5"/>
      <c r="AB412" s="6"/>
      <c r="AC412" s="2"/>
      <c r="AD412" s="2"/>
      <c r="AE412" s="2"/>
      <c r="AF412" s="2"/>
      <c r="AG412" s="2"/>
      <c r="AH412" s="2"/>
      <c r="AI412" s="2"/>
    </row>
    <row r="413" spans="1:35"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5"/>
      <c r="AB413" s="6"/>
      <c r="AC413" s="2"/>
      <c r="AD413" s="2"/>
      <c r="AE413" s="2"/>
      <c r="AF413" s="2"/>
      <c r="AG413" s="2"/>
      <c r="AH413" s="2"/>
      <c r="AI413" s="2"/>
    </row>
    <row r="414" spans="1:35"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5"/>
      <c r="AB414" s="6"/>
      <c r="AC414" s="2"/>
      <c r="AD414" s="2"/>
      <c r="AE414" s="2"/>
      <c r="AF414" s="2"/>
      <c r="AG414" s="2"/>
      <c r="AH414" s="2"/>
      <c r="AI414" s="2"/>
    </row>
    <row r="415" spans="1:3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5"/>
      <c r="AB415" s="6"/>
      <c r="AC415" s="2"/>
      <c r="AD415" s="2"/>
      <c r="AE415" s="2"/>
      <c r="AF415" s="2"/>
      <c r="AG415" s="2"/>
      <c r="AH415" s="2"/>
      <c r="AI415" s="2"/>
    </row>
    <row r="416" spans="1:35"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5"/>
      <c r="AB416" s="6"/>
      <c r="AC416" s="2"/>
      <c r="AD416" s="2"/>
      <c r="AE416" s="2"/>
      <c r="AF416" s="2"/>
      <c r="AG416" s="2"/>
      <c r="AH416" s="2"/>
      <c r="AI416" s="2"/>
    </row>
    <row r="417" spans="1:35"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5"/>
      <c r="AB417" s="6"/>
      <c r="AC417" s="2"/>
      <c r="AD417" s="2"/>
      <c r="AE417" s="2"/>
      <c r="AF417" s="2"/>
      <c r="AG417" s="2"/>
      <c r="AH417" s="2"/>
      <c r="AI417" s="2"/>
    </row>
    <row r="418" spans="1:35"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5"/>
      <c r="AB418" s="6"/>
      <c r="AC418" s="2"/>
      <c r="AD418" s="2"/>
      <c r="AE418" s="2"/>
      <c r="AF418" s="2"/>
      <c r="AG418" s="2"/>
      <c r="AH418" s="2"/>
      <c r="AI418" s="2"/>
    </row>
    <row r="419" spans="1:35"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5"/>
      <c r="AB419" s="6"/>
      <c r="AC419" s="2"/>
      <c r="AD419" s="2"/>
      <c r="AE419" s="2"/>
      <c r="AF419" s="2"/>
      <c r="AG419" s="2"/>
      <c r="AH419" s="2"/>
      <c r="AI419" s="2"/>
    </row>
    <row r="420" spans="1:35"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5"/>
      <c r="AB420" s="6"/>
      <c r="AC420" s="2"/>
      <c r="AD420" s="2"/>
      <c r="AE420" s="2"/>
      <c r="AF420" s="2"/>
      <c r="AG420" s="2"/>
      <c r="AH420" s="2"/>
      <c r="AI420" s="2"/>
    </row>
    <row r="421" spans="1:35"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5"/>
      <c r="AB421" s="6"/>
      <c r="AC421" s="2"/>
      <c r="AD421" s="2"/>
      <c r="AE421" s="2"/>
      <c r="AF421" s="2"/>
      <c r="AG421" s="2"/>
      <c r="AH421" s="2"/>
      <c r="AI421" s="2"/>
    </row>
    <row r="422" spans="1:35"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5"/>
      <c r="AB422" s="6"/>
      <c r="AC422" s="2"/>
      <c r="AD422" s="2"/>
      <c r="AE422" s="2"/>
      <c r="AF422" s="2"/>
      <c r="AG422" s="2"/>
      <c r="AH422" s="2"/>
      <c r="AI422" s="2"/>
    </row>
    <row r="423" spans="1:35"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5"/>
      <c r="AB423" s="6"/>
      <c r="AC423" s="2"/>
      <c r="AD423" s="2"/>
      <c r="AE423" s="2"/>
      <c r="AF423" s="2"/>
      <c r="AG423" s="2"/>
      <c r="AH423" s="2"/>
      <c r="AI423" s="2"/>
    </row>
    <row r="424" spans="1:35"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5"/>
      <c r="AB424" s="6"/>
      <c r="AC424" s="2"/>
      <c r="AD424" s="2"/>
      <c r="AE424" s="2"/>
      <c r="AF424" s="2"/>
      <c r="AG424" s="2"/>
      <c r="AH424" s="2"/>
      <c r="AI424" s="2"/>
    </row>
    <row r="425" spans="1:3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5"/>
      <c r="AB425" s="6"/>
      <c r="AC425" s="2"/>
      <c r="AD425" s="2"/>
      <c r="AE425" s="2"/>
      <c r="AF425" s="2"/>
      <c r="AG425" s="2"/>
      <c r="AH425" s="2"/>
      <c r="AI425" s="2"/>
    </row>
    <row r="426" spans="1:35"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5"/>
      <c r="AB426" s="6"/>
      <c r="AC426" s="2"/>
      <c r="AD426" s="2"/>
      <c r="AE426" s="2"/>
      <c r="AF426" s="2"/>
      <c r="AG426" s="2"/>
      <c r="AH426" s="2"/>
      <c r="AI426" s="2"/>
    </row>
    <row r="427" spans="1:35"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5"/>
      <c r="AB427" s="6"/>
      <c r="AC427" s="2"/>
      <c r="AD427" s="2"/>
      <c r="AE427" s="2"/>
      <c r="AF427" s="2"/>
      <c r="AG427" s="2"/>
      <c r="AH427" s="2"/>
      <c r="AI427" s="2"/>
    </row>
    <row r="428" spans="1:35"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5"/>
      <c r="AB428" s="6"/>
      <c r="AC428" s="2"/>
      <c r="AD428" s="2"/>
      <c r="AE428" s="2"/>
      <c r="AF428" s="2"/>
      <c r="AG428" s="2"/>
      <c r="AH428" s="2"/>
      <c r="AI428" s="2"/>
    </row>
    <row r="429" spans="1:35"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5"/>
      <c r="AB429" s="6"/>
      <c r="AC429" s="2"/>
      <c r="AD429" s="2"/>
      <c r="AE429" s="2"/>
      <c r="AF429" s="2"/>
      <c r="AG429" s="2"/>
      <c r="AH429" s="2"/>
      <c r="AI429" s="2"/>
    </row>
    <row r="430" spans="1:35"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5"/>
      <c r="AB430" s="6"/>
      <c r="AC430" s="2"/>
      <c r="AD430" s="2"/>
      <c r="AE430" s="2"/>
      <c r="AF430" s="2"/>
      <c r="AG430" s="2"/>
      <c r="AH430" s="2"/>
      <c r="AI430" s="2"/>
    </row>
    <row r="431" spans="1:35"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5"/>
      <c r="AB431" s="6"/>
      <c r="AC431" s="2"/>
      <c r="AD431" s="2"/>
      <c r="AE431" s="2"/>
      <c r="AF431" s="2"/>
      <c r="AG431" s="2"/>
      <c r="AH431" s="2"/>
      <c r="AI431" s="2"/>
    </row>
    <row r="432" spans="1:35"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5"/>
      <c r="AB432" s="6"/>
      <c r="AC432" s="2"/>
      <c r="AD432" s="2"/>
      <c r="AE432" s="2"/>
      <c r="AF432" s="2"/>
      <c r="AG432" s="2"/>
      <c r="AH432" s="2"/>
      <c r="AI432" s="2"/>
    </row>
    <row r="433" spans="1:35"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5"/>
      <c r="AB433" s="6"/>
      <c r="AC433" s="2"/>
      <c r="AD433" s="2"/>
      <c r="AE433" s="2"/>
      <c r="AF433" s="2"/>
      <c r="AG433" s="2"/>
      <c r="AH433" s="2"/>
      <c r="AI433" s="2"/>
    </row>
    <row r="434" spans="1:35"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5"/>
      <c r="AB434" s="6"/>
      <c r="AC434" s="2"/>
      <c r="AD434" s="2"/>
      <c r="AE434" s="2"/>
      <c r="AF434" s="2"/>
      <c r="AG434" s="2"/>
      <c r="AH434" s="2"/>
      <c r="AI434" s="2"/>
    </row>
    <row r="435" spans="1: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5"/>
      <c r="AB435" s="6"/>
      <c r="AC435" s="2"/>
      <c r="AD435" s="2"/>
      <c r="AE435" s="2"/>
      <c r="AF435" s="2"/>
      <c r="AG435" s="2"/>
      <c r="AH435" s="2"/>
      <c r="AI435" s="2"/>
    </row>
    <row r="436" spans="1:35"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5"/>
      <c r="AB436" s="6"/>
      <c r="AC436" s="2"/>
      <c r="AD436" s="2"/>
      <c r="AE436" s="2"/>
      <c r="AF436" s="2"/>
      <c r="AG436" s="2"/>
      <c r="AH436" s="2"/>
      <c r="AI436" s="2"/>
    </row>
    <row r="437" spans="1:35"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5"/>
      <c r="AB437" s="6"/>
      <c r="AC437" s="2"/>
      <c r="AD437" s="2"/>
      <c r="AE437" s="2"/>
      <c r="AF437" s="2"/>
      <c r="AG437" s="2"/>
      <c r="AH437" s="2"/>
      <c r="AI437" s="2"/>
    </row>
    <row r="438" spans="1:35"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5"/>
      <c r="AB438" s="6"/>
      <c r="AC438" s="2"/>
      <c r="AD438" s="2"/>
      <c r="AE438" s="2"/>
      <c r="AF438" s="2"/>
      <c r="AG438" s="2"/>
      <c r="AH438" s="2"/>
      <c r="AI438" s="2"/>
    </row>
    <row r="439" spans="1:35"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5"/>
      <c r="AB439" s="6"/>
      <c r="AC439" s="2"/>
      <c r="AD439" s="2"/>
      <c r="AE439" s="2"/>
      <c r="AF439" s="2"/>
      <c r="AG439" s="2"/>
      <c r="AH439" s="2"/>
      <c r="AI439" s="2"/>
    </row>
    <row r="440" spans="1:35"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5"/>
      <c r="AB440" s="6"/>
      <c r="AC440" s="2"/>
      <c r="AD440" s="2"/>
      <c r="AE440" s="2"/>
      <c r="AF440" s="2"/>
      <c r="AG440" s="2"/>
      <c r="AH440" s="2"/>
      <c r="AI440" s="2"/>
    </row>
    <row r="441" spans="1:35"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5"/>
      <c r="AB441" s="6"/>
      <c r="AC441" s="2"/>
      <c r="AD441" s="2"/>
      <c r="AE441" s="2"/>
      <c r="AF441" s="2"/>
      <c r="AG441" s="2"/>
      <c r="AH441" s="2"/>
      <c r="AI441" s="2"/>
    </row>
    <row r="442" spans="1:35"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5"/>
      <c r="AB442" s="6"/>
      <c r="AC442" s="2"/>
      <c r="AD442" s="2"/>
      <c r="AE442" s="2"/>
      <c r="AF442" s="2"/>
      <c r="AG442" s="2"/>
      <c r="AH442" s="2"/>
      <c r="AI442" s="2"/>
    </row>
    <row r="443" spans="1:35"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5"/>
      <c r="AB443" s="6"/>
      <c r="AC443" s="2"/>
      <c r="AD443" s="2"/>
      <c r="AE443" s="2"/>
      <c r="AF443" s="2"/>
      <c r="AG443" s="2"/>
      <c r="AH443" s="2"/>
      <c r="AI443" s="2"/>
    </row>
    <row r="444" spans="1:35"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5"/>
      <c r="AB444" s="6"/>
      <c r="AC444" s="2"/>
      <c r="AD444" s="2"/>
      <c r="AE444" s="2"/>
      <c r="AF444" s="2"/>
      <c r="AG444" s="2"/>
      <c r="AH444" s="2"/>
      <c r="AI444" s="2"/>
    </row>
    <row r="445" spans="1:3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5"/>
      <c r="AB445" s="6"/>
      <c r="AC445" s="2"/>
      <c r="AD445" s="2"/>
      <c r="AE445" s="2"/>
      <c r="AF445" s="2"/>
      <c r="AG445" s="2"/>
      <c r="AH445" s="2"/>
      <c r="AI445" s="2"/>
    </row>
    <row r="446" spans="1:35"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5"/>
      <c r="AB446" s="6"/>
      <c r="AC446" s="2"/>
      <c r="AD446" s="2"/>
      <c r="AE446" s="2"/>
      <c r="AF446" s="2"/>
      <c r="AG446" s="2"/>
      <c r="AH446" s="2"/>
      <c r="AI446" s="2"/>
    </row>
    <row r="447" spans="1:35"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5"/>
      <c r="AB447" s="6"/>
      <c r="AC447" s="2"/>
      <c r="AD447" s="2"/>
      <c r="AE447" s="2"/>
      <c r="AF447" s="2"/>
      <c r="AG447" s="2"/>
      <c r="AH447" s="2"/>
      <c r="AI447" s="2"/>
    </row>
    <row r="448" spans="1:35"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5"/>
      <c r="AB448" s="6"/>
      <c r="AC448" s="2"/>
      <c r="AD448" s="2"/>
      <c r="AE448" s="2"/>
      <c r="AF448" s="2"/>
      <c r="AG448" s="2"/>
      <c r="AH448" s="2"/>
      <c r="AI448" s="2"/>
    </row>
    <row r="449" spans="1:35"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5"/>
      <c r="AB449" s="6"/>
      <c r="AC449" s="2"/>
      <c r="AD449" s="2"/>
      <c r="AE449" s="2"/>
      <c r="AF449" s="2"/>
      <c r="AG449" s="2"/>
      <c r="AH449" s="2"/>
      <c r="AI449" s="2"/>
    </row>
    <row r="450" spans="1:35"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5"/>
      <c r="AB450" s="6"/>
      <c r="AC450" s="2"/>
      <c r="AD450" s="2"/>
      <c r="AE450" s="2"/>
      <c r="AF450" s="2"/>
      <c r="AG450" s="2"/>
      <c r="AH450" s="2"/>
      <c r="AI450" s="2"/>
    </row>
    <row r="451" spans="1:35"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5"/>
      <c r="AB451" s="6"/>
      <c r="AC451" s="2"/>
      <c r="AD451" s="2"/>
      <c r="AE451" s="2"/>
      <c r="AF451" s="2"/>
      <c r="AG451" s="2"/>
      <c r="AH451" s="2"/>
      <c r="AI451" s="2"/>
    </row>
    <row r="452" spans="1:35"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5"/>
      <c r="AB452" s="6"/>
      <c r="AC452" s="2"/>
      <c r="AD452" s="2"/>
      <c r="AE452" s="2"/>
      <c r="AF452" s="2"/>
      <c r="AG452" s="2"/>
      <c r="AH452" s="2"/>
      <c r="AI452" s="2"/>
    </row>
    <row r="453" spans="1:35"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5"/>
      <c r="AB453" s="6"/>
      <c r="AC453" s="2"/>
      <c r="AD453" s="2"/>
      <c r="AE453" s="2"/>
      <c r="AF453" s="2"/>
      <c r="AG453" s="2"/>
      <c r="AH453" s="2"/>
      <c r="AI453" s="2"/>
    </row>
    <row r="454" spans="1:35"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5"/>
      <c r="AB454" s="6"/>
      <c r="AC454" s="2"/>
      <c r="AD454" s="2"/>
      <c r="AE454" s="2"/>
      <c r="AF454" s="2"/>
      <c r="AG454" s="2"/>
      <c r="AH454" s="2"/>
      <c r="AI454" s="2"/>
    </row>
    <row r="455" spans="1:3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5"/>
      <c r="AB455" s="6"/>
      <c r="AC455" s="2"/>
      <c r="AD455" s="2"/>
      <c r="AE455" s="2"/>
      <c r="AF455" s="2"/>
      <c r="AG455" s="2"/>
      <c r="AH455" s="2"/>
      <c r="AI455" s="2"/>
    </row>
    <row r="456" spans="1:35"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5"/>
      <c r="AB456" s="6"/>
      <c r="AC456" s="2"/>
      <c r="AD456" s="2"/>
      <c r="AE456" s="2"/>
      <c r="AF456" s="2"/>
      <c r="AG456" s="2"/>
      <c r="AH456" s="2"/>
      <c r="AI456" s="2"/>
    </row>
    <row r="457" spans="1:35"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5"/>
      <c r="AB457" s="6"/>
      <c r="AC457" s="2"/>
      <c r="AD457" s="2"/>
      <c r="AE457" s="2"/>
      <c r="AF457" s="2"/>
      <c r="AG457" s="2"/>
      <c r="AH457" s="2"/>
      <c r="AI457" s="2"/>
    </row>
    <row r="458" spans="1:35"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5"/>
      <c r="AB458" s="6"/>
      <c r="AC458" s="2"/>
      <c r="AD458" s="2"/>
      <c r="AE458" s="2"/>
      <c r="AF458" s="2"/>
      <c r="AG458" s="2"/>
      <c r="AH458" s="2"/>
      <c r="AI458" s="2"/>
    </row>
    <row r="459" spans="1:35"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5"/>
      <c r="AB459" s="6"/>
      <c r="AC459" s="2"/>
      <c r="AD459" s="2"/>
      <c r="AE459" s="2"/>
      <c r="AF459" s="2"/>
      <c r="AG459" s="2"/>
      <c r="AH459" s="2"/>
      <c r="AI459" s="2"/>
    </row>
    <row r="460" spans="1:35"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5"/>
      <c r="AB460" s="6"/>
      <c r="AC460" s="2"/>
      <c r="AD460" s="2"/>
      <c r="AE460" s="2"/>
      <c r="AF460" s="2"/>
      <c r="AG460" s="2"/>
      <c r="AH460" s="2"/>
      <c r="AI460" s="2"/>
    </row>
    <row r="461" spans="1:35"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5"/>
      <c r="AB461" s="6"/>
      <c r="AC461" s="2"/>
      <c r="AD461" s="2"/>
      <c r="AE461" s="2"/>
      <c r="AF461" s="2"/>
      <c r="AG461" s="2"/>
      <c r="AH461" s="2"/>
      <c r="AI461" s="2"/>
    </row>
    <row r="462" spans="1:35"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5"/>
      <c r="AB462" s="6"/>
      <c r="AC462" s="2"/>
      <c r="AD462" s="2"/>
      <c r="AE462" s="2"/>
      <c r="AF462" s="2"/>
      <c r="AG462" s="2"/>
      <c r="AH462" s="2"/>
      <c r="AI462" s="2"/>
    </row>
    <row r="463" spans="1:35"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5"/>
      <c r="AB463" s="6"/>
      <c r="AC463" s="2"/>
      <c r="AD463" s="2"/>
      <c r="AE463" s="2"/>
      <c r="AF463" s="2"/>
      <c r="AG463" s="2"/>
      <c r="AH463" s="2"/>
      <c r="AI463" s="2"/>
    </row>
    <row r="464" spans="1:35"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5"/>
      <c r="AB464" s="6"/>
      <c r="AC464" s="2"/>
      <c r="AD464" s="2"/>
      <c r="AE464" s="2"/>
      <c r="AF464" s="2"/>
      <c r="AG464" s="2"/>
      <c r="AH464" s="2"/>
      <c r="AI464" s="2"/>
    </row>
    <row r="465" spans="1:3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5"/>
      <c r="AB465" s="6"/>
      <c r="AC465" s="2"/>
      <c r="AD465" s="2"/>
      <c r="AE465" s="2"/>
      <c r="AF465" s="2"/>
      <c r="AG465" s="2"/>
      <c r="AH465" s="2"/>
      <c r="AI465" s="2"/>
    </row>
    <row r="466" spans="1:35"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5"/>
      <c r="AB466" s="6"/>
      <c r="AC466" s="2"/>
      <c r="AD466" s="2"/>
      <c r="AE466" s="2"/>
      <c r="AF466" s="2"/>
      <c r="AG466" s="2"/>
      <c r="AH466" s="2"/>
      <c r="AI466" s="2"/>
    </row>
    <row r="467" spans="1:35"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5"/>
      <c r="AB467" s="6"/>
      <c r="AC467" s="2"/>
      <c r="AD467" s="2"/>
      <c r="AE467" s="2"/>
      <c r="AF467" s="2"/>
      <c r="AG467" s="2"/>
      <c r="AH467" s="2"/>
      <c r="AI467" s="2"/>
    </row>
    <row r="468" spans="1:35"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5"/>
      <c r="AB468" s="6"/>
      <c r="AC468" s="2"/>
      <c r="AD468" s="2"/>
      <c r="AE468" s="2"/>
      <c r="AF468" s="2"/>
      <c r="AG468" s="2"/>
      <c r="AH468" s="2"/>
      <c r="AI468" s="2"/>
    </row>
    <row r="469" spans="1:35"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5"/>
      <c r="AB469" s="6"/>
      <c r="AC469" s="2"/>
      <c r="AD469" s="2"/>
      <c r="AE469" s="2"/>
      <c r="AF469" s="2"/>
      <c r="AG469" s="2"/>
      <c r="AH469" s="2"/>
      <c r="AI469" s="2"/>
    </row>
    <row r="470" spans="1:35"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5"/>
      <c r="AB470" s="6"/>
      <c r="AC470" s="2"/>
      <c r="AD470" s="2"/>
      <c r="AE470" s="2"/>
      <c r="AF470" s="2"/>
      <c r="AG470" s="2"/>
      <c r="AH470" s="2"/>
      <c r="AI470" s="2"/>
    </row>
    <row r="471" spans="1:35"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5"/>
      <c r="AB471" s="6"/>
      <c r="AC471" s="2"/>
      <c r="AD471" s="2"/>
      <c r="AE471" s="2"/>
      <c r="AF471" s="2"/>
      <c r="AG471" s="2"/>
      <c r="AH471" s="2"/>
      <c r="AI471" s="2"/>
    </row>
    <row r="472" spans="1:35"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5"/>
      <c r="AB472" s="6"/>
      <c r="AC472" s="2"/>
      <c r="AD472" s="2"/>
      <c r="AE472" s="2"/>
      <c r="AF472" s="2"/>
      <c r="AG472" s="2"/>
      <c r="AH472" s="2"/>
      <c r="AI472" s="2"/>
    </row>
    <row r="473" spans="1:35"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5"/>
      <c r="AB473" s="6"/>
      <c r="AC473" s="2"/>
      <c r="AD473" s="2"/>
      <c r="AE473" s="2"/>
      <c r="AF473" s="2"/>
      <c r="AG473" s="2"/>
      <c r="AH473" s="2"/>
      <c r="AI473" s="2"/>
    </row>
    <row r="474" spans="1:35"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5"/>
      <c r="AB474" s="6"/>
      <c r="AC474" s="2"/>
      <c r="AD474" s="2"/>
      <c r="AE474" s="2"/>
      <c r="AF474" s="2"/>
      <c r="AG474" s="2"/>
      <c r="AH474" s="2"/>
      <c r="AI474" s="2"/>
    </row>
    <row r="475" spans="1:3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5"/>
      <c r="AB475" s="6"/>
      <c r="AC475" s="2"/>
      <c r="AD475" s="2"/>
      <c r="AE475" s="2"/>
      <c r="AF475" s="2"/>
      <c r="AG475" s="2"/>
      <c r="AH475" s="2"/>
      <c r="AI475" s="2"/>
    </row>
    <row r="476" spans="1:35"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5"/>
      <c r="AB476" s="6"/>
      <c r="AC476" s="2"/>
      <c r="AD476" s="2"/>
      <c r="AE476" s="2"/>
      <c r="AF476" s="2"/>
      <c r="AG476" s="2"/>
      <c r="AH476" s="2"/>
      <c r="AI476" s="2"/>
    </row>
    <row r="477" spans="1:35"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5"/>
      <c r="AB477" s="6"/>
      <c r="AC477" s="2"/>
      <c r="AD477" s="2"/>
      <c r="AE477" s="2"/>
      <c r="AF477" s="2"/>
      <c r="AG477" s="2"/>
      <c r="AH477" s="2"/>
      <c r="AI477" s="2"/>
    </row>
    <row r="478" spans="1:35"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5"/>
      <c r="AB478" s="6"/>
      <c r="AC478" s="2"/>
      <c r="AD478" s="2"/>
      <c r="AE478" s="2"/>
      <c r="AF478" s="2"/>
      <c r="AG478" s="2"/>
      <c r="AH478" s="2"/>
      <c r="AI478" s="2"/>
    </row>
    <row r="479" spans="1:35"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5"/>
      <c r="AB479" s="6"/>
      <c r="AC479" s="2"/>
      <c r="AD479" s="2"/>
      <c r="AE479" s="2"/>
      <c r="AF479" s="2"/>
      <c r="AG479" s="2"/>
      <c r="AH479" s="2"/>
      <c r="AI479" s="2"/>
    </row>
    <row r="480" spans="1:35"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5"/>
      <c r="AB480" s="6"/>
      <c r="AC480" s="2"/>
      <c r="AD480" s="2"/>
      <c r="AE480" s="2"/>
      <c r="AF480" s="2"/>
      <c r="AG480" s="2"/>
      <c r="AH480" s="2"/>
      <c r="AI480" s="2"/>
    </row>
    <row r="481" spans="1:35"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5"/>
      <c r="AB481" s="6"/>
      <c r="AC481" s="2"/>
      <c r="AD481" s="2"/>
      <c r="AE481" s="2"/>
      <c r="AF481" s="2"/>
      <c r="AG481" s="2"/>
      <c r="AH481" s="2"/>
      <c r="AI481" s="2"/>
    </row>
    <row r="482" spans="1:35"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5"/>
      <c r="AB482" s="6"/>
      <c r="AC482" s="2"/>
      <c r="AD482" s="2"/>
      <c r="AE482" s="2"/>
      <c r="AF482" s="2"/>
      <c r="AG482" s="2"/>
      <c r="AH482" s="2"/>
      <c r="AI482" s="2"/>
    </row>
    <row r="483" spans="1:35"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5"/>
      <c r="AB483" s="6"/>
      <c r="AC483" s="2"/>
      <c r="AD483" s="2"/>
      <c r="AE483" s="2"/>
      <c r="AF483" s="2"/>
      <c r="AG483" s="2"/>
      <c r="AH483" s="2"/>
      <c r="AI483" s="2"/>
    </row>
    <row r="484" spans="1:35"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5"/>
      <c r="AB484" s="6"/>
      <c r="AC484" s="2"/>
      <c r="AD484" s="2"/>
      <c r="AE484" s="2"/>
      <c r="AF484" s="2"/>
      <c r="AG484" s="2"/>
      <c r="AH484" s="2"/>
      <c r="AI484" s="2"/>
    </row>
    <row r="485" spans="1:3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5"/>
      <c r="AB485" s="6"/>
      <c r="AC485" s="2"/>
      <c r="AD485" s="2"/>
      <c r="AE485" s="2"/>
      <c r="AF485" s="2"/>
      <c r="AG485" s="2"/>
      <c r="AH485" s="2"/>
      <c r="AI485" s="2"/>
    </row>
    <row r="486" spans="1:35"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5"/>
      <c r="AB486" s="6"/>
      <c r="AC486" s="2"/>
      <c r="AD486" s="2"/>
      <c r="AE486" s="2"/>
      <c r="AF486" s="2"/>
      <c r="AG486" s="2"/>
      <c r="AH486" s="2"/>
      <c r="AI486" s="2"/>
    </row>
    <row r="487" spans="1:35"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5"/>
      <c r="AB487" s="6"/>
      <c r="AC487" s="2"/>
      <c r="AD487" s="2"/>
      <c r="AE487" s="2"/>
      <c r="AF487" s="2"/>
      <c r="AG487" s="2"/>
      <c r="AH487" s="2"/>
      <c r="AI487" s="2"/>
    </row>
    <row r="488" spans="1:35"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5"/>
      <c r="AB488" s="6"/>
      <c r="AC488" s="2"/>
      <c r="AD488" s="2"/>
      <c r="AE488" s="2"/>
      <c r="AF488" s="2"/>
      <c r="AG488" s="2"/>
      <c r="AH488" s="2"/>
      <c r="AI488" s="2"/>
    </row>
    <row r="489" spans="1:35"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5"/>
      <c r="AB489" s="6"/>
      <c r="AC489" s="2"/>
      <c r="AD489" s="2"/>
      <c r="AE489" s="2"/>
      <c r="AF489" s="2"/>
      <c r="AG489" s="2"/>
      <c r="AH489" s="2"/>
      <c r="AI489" s="2"/>
    </row>
    <row r="490" spans="1:35"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5"/>
      <c r="AB490" s="6"/>
      <c r="AC490" s="2"/>
      <c r="AD490" s="2"/>
      <c r="AE490" s="2"/>
      <c r="AF490" s="2"/>
      <c r="AG490" s="2"/>
      <c r="AH490" s="2"/>
      <c r="AI490" s="2"/>
    </row>
    <row r="491" spans="1:35"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5"/>
      <c r="AB491" s="6"/>
      <c r="AC491" s="2"/>
      <c r="AD491" s="2"/>
      <c r="AE491" s="2"/>
      <c r="AF491" s="2"/>
      <c r="AG491" s="2"/>
      <c r="AH491" s="2"/>
      <c r="AI491" s="2"/>
    </row>
    <row r="492" spans="1:35"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5"/>
      <c r="AB492" s="6"/>
      <c r="AC492" s="2"/>
      <c r="AD492" s="2"/>
      <c r="AE492" s="2"/>
      <c r="AF492" s="2"/>
      <c r="AG492" s="2"/>
      <c r="AH492" s="2"/>
      <c r="AI492" s="2"/>
    </row>
    <row r="493" spans="1:35"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5"/>
      <c r="AB493" s="6"/>
      <c r="AC493" s="2"/>
      <c r="AD493" s="2"/>
      <c r="AE493" s="2"/>
      <c r="AF493" s="2"/>
      <c r="AG493" s="2"/>
      <c r="AH493" s="2"/>
      <c r="AI493" s="2"/>
    </row>
    <row r="494" spans="1:35"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5"/>
      <c r="AB494" s="6"/>
      <c r="AC494" s="2"/>
      <c r="AD494" s="2"/>
      <c r="AE494" s="2"/>
      <c r="AF494" s="2"/>
      <c r="AG494" s="2"/>
      <c r="AH494" s="2"/>
      <c r="AI494" s="2"/>
    </row>
    <row r="495" spans="1:3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5"/>
      <c r="AB495" s="6"/>
      <c r="AC495" s="2"/>
      <c r="AD495" s="2"/>
      <c r="AE495" s="2"/>
      <c r="AF495" s="2"/>
      <c r="AG495" s="2"/>
      <c r="AH495" s="2"/>
      <c r="AI495" s="2"/>
    </row>
    <row r="496" spans="1:35"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5"/>
      <c r="AB496" s="6"/>
      <c r="AC496" s="2"/>
      <c r="AD496" s="2"/>
      <c r="AE496" s="2"/>
      <c r="AF496" s="2"/>
      <c r="AG496" s="2"/>
      <c r="AH496" s="2"/>
      <c r="AI496" s="2"/>
    </row>
    <row r="497" spans="1:35"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5"/>
      <c r="AB497" s="6"/>
      <c r="AC497" s="2"/>
      <c r="AD497" s="2"/>
      <c r="AE497" s="2"/>
      <c r="AF497" s="2"/>
      <c r="AG497" s="2"/>
      <c r="AH497" s="2"/>
      <c r="AI497" s="2"/>
    </row>
    <row r="498" spans="1:35"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5"/>
      <c r="AB498" s="6"/>
      <c r="AC498" s="2"/>
      <c r="AD498" s="2"/>
      <c r="AE498" s="2"/>
      <c r="AF498" s="2"/>
      <c r="AG498" s="2"/>
      <c r="AH498" s="2"/>
      <c r="AI498" s="2"/>
    </row>
    <row r="499" spans="1:35"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5"/>
      <c r="AB499" s="6"/>
      <c r="AC499" s="2"/>
      <c r="AD499" s="2"/>
      <c r="AE499" s="2"/>
      <c r="AF499" s="2"/>
      <c r="AG499" s="2"/>
      <c r="AH499" s="2"/>
      <c r="AI499" s="2"/>
    </row>
    <row r="500" spans="1:35"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5"/>
      <c r="AB500" s="6"/>
      <c r="AC500" s="2"/>
      <c r="AD500" s="2"/>
      <c r="AE500" s="2"/>
      <c r="AF500" s="2"/>
      <c r="AG500" s="2"/>
      <c r="AH500" s="2"/>
      <c r="AI500" s="2"/>
    </row>
    <row r="501" spans="1:35"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5"/>
      <c r="AB501" s="6"/>
      <c r="AC501" s="2"/>
      <c r="AD501" s="2"/>
      <c r="AE501" s="2"/>
      <c r="AF501" s="2"/>
      <c r="AG501" s="2"/>
      <c r="AH501" s="2"/>
      <c r="AI501" s="2"/>
    </row>
    <row r="502" spans="1:35"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5"/>
      <c r="AB502" s="6"/>
      <c r="AC502" s="2"/>
      <c r="AD502" s="2"/>
      <c r="AE502" s="2"/>
      <c r="AF502" s="2"/>
      <c r="AG502" s="2"/>
      <c r="AH502" s="2"/>
      <c r="AI502" s="2"/>
    </row>
    <row r="503" spans="1:35"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5"/>
      <c r="AB503" s="6"/>
      <c r="AC503" s="2"/>
      <c r="AD503" s="2"/>
      <c r="AE503" s="2"/>
      <c r="AF503" s="2"/>
      <c r="AG503" s="2"/>
      <c r="AH503" s="2"/>
      <c r="AI503" s="2"/>
    </row>
    <row r="504" spans="1:35"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5"/>
      <c r="AB504" s="6"/>
      <c r="AC504" s="2"/>
      <c r="AD504" s="2"/>
      <c r="AE504" s="2"/>
      <c r="AF504" s="2"/>
      <c r="AG504" s="2"/>
      <c r="AH504" s="2"/>
      <c r="AI504" s="2"/>
    </row>
    <row r="505" spans="1:3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5"/>
      <c r="AB505" s="6"/>
      <c r="AC505" s="2"/>
      <c r="AD505" s="2"/>
      <c r="AE505" s="2"/>
      <c r="AF505" s="2"/>
      <c r="AG505" s="2"/>
      <c r="AH505" s="2"/>
      <c r="AI505" s="2"/>
    </row>
    <row r="506" spans="1:35"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5"/>
      <c r="AB506" s="6"/>
      <c r="AC506" s="2"/>
      <c r="AD506" s="2"/>
      <c r="AE506" s="2"/>
      <c r="AF506" s="2"/>
      <c r="AG506" s="2"/>
      <c r="AH506" s="2"/>
      <c r="AI506" s="2"/>
    </row>
    <row r="507" spans="1:35"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5"/>
      <c r="AB507" s="6"/>
      <c r="AC507" s="2"/>
      <c r="AD507" s="2"/>
      <c r="AE507" s="2"/>
      <c r="AF507" s="2"/>
      <c r="AG507" s="2"/>
      <c r="AH507" s="2"/>
      <c r="AI507" s="2"/>
    </row>
    <row r="508" spans="1:35"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5"/>
      <c r="AB508" s="6"/>
      <c r="AC508" s="2"/>
      <c r="AD508" s="2"/>
      <c r="AE508" s="2"/>
      <c r="AF508" s="2"/>
      <c r="AG508" s="2"/>
      <c r="AH508" s="2"/>
      <c r="AI508" s="2"/>
    </row>
    <row r="509" spans="1:35"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5"/>
      <c r="AB509" s="6"/>
      <c r="AC509" s="2"/>
      <c r="AD509" s="2"/>
      <c r="AE509" s="2"/>
      <c r="AF509" s="2"/>
      <c r="AG509" s="2"/>
      <c r="AH509" s="2"/>
      <c r="AI509" s="2"/>
    </row>
    <row r="510" spans="1:35"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5"/>
      <c r="AB510" s="6"/>
      <c r="AC510" s="2"/>
      <c r="AD510" s="2"/>
      <c r="AE510" s="2"/>
      <c r="AF510" s="2"/>
      <c r="AG510" s="2"/>
      <c r="AH510" s="2"/>
      <c r="AI510" s="2"/>
    </row>
    <row r="511" spans="1:35"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5"/>
      <c r="AB511" s="6"/>
      <c r="AC511" s="2"/>
      <c r="AD511" s="2"/>
      <c r="AE511" s="2"/>
      <c r="AF511" s="2"/>
      <c r="AG511" s="2"/>
      <c r="AH511" s="2"/>
      <c r="AI511" s="2"/>
    </row>
    <row r="512" spans="1:35"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5"/>
      <c r="AB512" s="6"/>
      <c r="AC512" s="2"/>
      <c r="AD512" s="2"/>
      <c r="AE512" s="2"/>
      <c r="AF512" s="2"/>
      <c r="AG512" s="2"/>
      <c r="AH512" s="2"/>
      <c r="AI512" s="2"/>
    </row>
    <row r="513" spans="1:35"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5"/>
      <c r="AB513" s="6"/>
      <c r="AC513" s="2"/>
      <c r="AD513" s="2"/>
      <c r="AE513" s="2"/>
      <c r="AF513" s="2"/>
      <c r="AG513" s="2"/>
      <c r="AH513" s="2"/>
      <c r="AI513" s="2"/>
    </row>
    <row r="514" spans="1:35"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5"/>
      <c r="AB514" s="6"/>
      <c r="AC514" s="2"/>
      <c r="AD514" s="2"/>
      <c r="AE514" s="2"/>
      <c r="AF514" s="2"/>
      <c r="AG514" s="2"/>
      <c r="AH514" s="2"/>
      <c r="AI514" s="2"/>
    </row>
    <row r="515" spans="1:3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5"/>
      <c r="AB515" s="6"/>
      <c r="AC515" s="2"/>
      <c r="AD515" s="2"/>
      <c r="AE515" s="2"/>
      <c r="AF515" s="2"/>
      <c r="AG515" s="2"/>
      <c r="AH515" s="2"/>
      <c r="AI515" s="2"/>
    </row>
    <row r="516" spans="1:35"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5"/>
      <c r="AB516" s="6"/>
      <c r="AC516" s="2"/>
      <c r="AD516" s="2"/>
      <c r="AE516" s="2"/>
      <c r="AF516" s="2"/>
      <c r="AG516" s="2"/>
      <c r="AH516" s="2"/>
      <c r="AI516" s="2"/>
    </row>
    <row r="517" spans="1:35"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5"/>
      <c r="AB517" s="6"/>
      <c r="AC517" s="2"/>
      <c r="AD517" s="2"/>
      <c r="AE517" s="2"/>
      <c r="AF517" s="2"/>
      <c r="AG517" s="2"/>
      <c r="AH517" s="2"/>
      <c r="AI517" s="2"/>
    </row>
    <row r="518" spans="1:35"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5"/>
      <c r="AB518" s="6"/>
      <c r="AC518" s="2"/>
      <c r="AD518" s="2"/>
      <c r="AE518" s="2"/>
      <c r="AF518" s="2"/>
      <c r="AG518" s="2"/>
      <c r="AH518" s="2"/>
      <c r="AI518" s="2"/>
    </row>
    <row r="519" spans="1:35"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5"/>
      <c r="AB519" s="6"/>
      <c r="AC519" s="2"/>
      <c r="AD519" s="2"/>
      <c r="AE519" s="2"/>
      <c r="AF519" s="2"/>
      <c r="AG519" s="2"/>
      <c r="AH519" s="2"/>
      <c r="AI519" s="2"/>
    </row>
    <row r="520" spans="1:35"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5"/>
      <c r="AB520" s="6"/>
      <c r="AC520" s="2"/>
      <c r="AD520" s="2"/>
      <c r="AE520" s="2"/>
      <c r="AF520" s="2"/>
      <c r="AG520" s="2"/>
      <c r="AH520" s="2"/>
      <c r="AI520" s="2"/>
    </row>
    <row r="521" spans="1:35"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5"/>
      <c r="AB521" s="6"/>
      <c r="AC521" s="2"/>
      <c r="AD521" s="2"/>
      <c r="AE521" s="2"/>
      <c r="AF521" s="2"/>
      <c r="AG521" s="2"/>
      <c r="AH521" s="2"/>
      <c r="AI521" s="2"/>
    </row>
    <row r="522" spans="1:35"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5"/>
      <c r="AB522" s="6"/>
      <c r="AC522" s="2"/>
      <c r="AD522" s="2"/>
      <c r="AE522" s="2"/>
      <c r="AF522" s="2"/>
      <c r="AG522" s="2"/>
      <c r="AH522" s="2"/>
      <c r="AI522" s="2"/>
    </row>
    <row r="523" spans="1:35"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5"/>
      <c r="AB523" s="6"/>
      <c r="AC523" s="2"/>
      <c r="AD523" s="2"/>
      <c r="AE523" s="2"/>
      <c r="AF523" s="2"/>
      <c r="AG523" s="2"/>
      <c r="AH523" s="2"/>
      <c r="AI523" s="2"/>
    </row>
    <row r="524" spans="1:35"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5"/>
      <c r="AB524" s="6"/>
      <c r="AC524" s="2"/>
      <c r="AD524" s="2"/>
      <c r="AE524" s="2"/>
      <c r="AF524" s="2"/>
      <c r="AG524" s="2"/>
      <c r="AH524" s="2"/>
      <c r="AI524" s="2"/>
    </row>
    <row r="525" spans="1:3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5"/>
      <c r="AB525" s="6"/>
      <c r="AC525" s="2"/>
      <c r="AD525" s="2"/>
      <c r="AE525" s="2"/>
      <c r="AF525" s="2"/>
      <c r="AG525" s="2"/>
      <c r="AH525" s="2"/>
      <c r="AI525" s="2"/>
    </row>
    <row r="526" spans="1:35"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5"/>
      <c r="AB526" s="6"/>
      <c r="AC526" s="2"/>
      <c r="AD526" s="2"/>
      <c r="AE526" s="2"/>
      <c r="AF526" s="2"/>
      <c r="AG526" s="2"/>
      <c r="AH526" s="2"/>
      <c r="AI526" s="2"/>
    </row>
    <row r="527" spans="1:35"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5"/>
      <c r="AB527" s="6"/>
      <c r="AC527" s="2"/>
      <c r="AD527" s="2"/>
      <c r="AE527" s="2"/>
      <c r="AF527" s="2"/>
      <c r="AG527" s="2"/>
      <c r="AH527" s="2"/>
      <c r="AI527" s="2"/>
    </row>
    <row r="528" spans="1:35"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5"/>
      <c r="AB528" s="6"/>
      <c r="AC528" s="2"/>
      <c r="AD528" s="2"/>
      <c r="AE528" s="2"/>
      <c r="AF528" s="2"/>
      <c r="AG528" s="2"/>
      <c r="AH528" s="2"/>
      <c r="AI528" s="2"/>
    </row>
    <row r="529" spans="1:35"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5"/>
      <c r="AB529" s="6"/>
      <c r="AC529" s="2"/>
      <c r="AD529" s="2"/>
      <c r="AE529" s="2"/>
      <c r="AF529" s="2"/>
      <c r="AG529" s="2"/>
      <c r="AH529" s="2"/>
      <c r="AI529" s="2"/>
    </row>
    <row r="530" spans="1:35"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5"/>
      <c r="AB530" s="6"/>
      <c r="AC530" s="2"/>
      <c r="AD530" s="2"/>
      <c r="AE530" s="2"/>
      <c r="AF530" s="2"/>
      <c r="AG530" s="2"/>
      <c r="AH530" s="2"/>
      <c r="AI530" s="2"/>
    </row>
    <row r="531" spans="1:35"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5"/>
      <c r="AB531" s="6"/>
      <c r="AC531" s="2"/>
      <c r="AD531" s="2"/>
      <c r="AE531" s="2"/>
      <c r="AF531" s="2"/>
      <c r="AG531" s="2"/>
      <c r="AH531" s="2"/>
      <c r="AI531" s="2"/>
    </row>
    <row r="532" spans="1:35"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5"/>
      <c r="AB532" s="6"/>
      <c r="AC532" s="2"/>
      <c r="AD532" s="2"/>
      <c r="AE532" s="2"/>
      <c r="AF532" s="2"/>
      <c r="AG532" s="2"/>
      <c r="AH532" s="2"/>
      <c r="AI532" s="2"/>
    </row>
    <row r="533" spans="1:35"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5"/>
      <c r="AB533" s="6"/>
      <c r="AC533" s="2"/>
      <c r="AD533" s="2"/>
      <c r="AE533" s="2"/>
      <c r="AF533" s="2"/>
      <c r="AG533" s="2"/>
      <c r="AH533" s="2"/>
      <c r="AI533" s="2"/>
    </row>
    <row r="534" spans="1:35"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5"/>
      <c r="AB534" s="6"/>
      <c r="AC534" s="2"/>
      <c r="AD534" s="2"/>
      <c r="AE534" s="2"/>
      <c r="AF534" s="2"/>
      <c r="AG534" s="2"/>
      <c r="AH534" s="2"/>
      <c r="AI534" s="2"/>
    </row>
    <row r="535" spans="1: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5"/>
      <c r="AB535" s="6"/>
      <c r="AC535" s="2"/>
      <c r="AD535" s="2"/>
      <c r="AE535" s="2"/>
      <c r="AF535" s="2"/>
      <c r="AG535" s="2"/>
      <c r="AH535" s="2"/>
      <c r="AI535" s="2"/>
    </row>
    <row r="536" spans="1:35"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5"/>
      <c r="AB536" s="6"/>
      <c r="AC536" s="2"/>
      <c r="AD536" s="2"/>
      <c r="AE536" s="2"/>
      <c r="AF536" s="2"/>
      <c r="AG536" s="2"/>
      <c r="AH536" s="2"/>
      <c r="AI536" s="2"/>
    </row>
    <row r="537" spans="1:35"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5"/>
      <c r="AB537" s="6"/>
      <c r="AC537" s="2"/>
      <c r="AD537" s="2"/>
      <c r="AE537" s="2"/>
      <c r="AF537" s="2"/>
      <c r="AG537" s="2"/>
      <c r="AH537" s="2"/>
      <c r="AI537" s="2"/>
    </row>
    <row r="538" spans="1:35"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5"/>
      <c r="AB538" s="6"/>
      <c r="AC538" s="2"/>
      <c r="AD538" s="2"/>
      <c r="AE538" s="2"/>
      <c r="AF538" s="2"/>
      <c r="AG538" s="2"/>
      <c r="AH538" s="2"/>
      <c r="AI538" s="2"/>
    </row>
    <row r="539" spans="1:35"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5"/>
      <c r="AB539" s="6"/>
      <c r="AC539" s="2"/>
      <c r="AD539" s="2"/>
      <c r="AE539" s="2"/>
      <c r="AF539" s="2"/>
      <c r="AG539" s="2"/>
      <c r="AH539" s="2"/>
      <c r="AI539" s="2"/>
    </row>
    <row r="540" spans="1:35"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5"/>
      <c r="AB540" s="6"/>
      <c r="AC540" s="2"/>
      <c r="AD540" s="2"/>
      <c r="AE540" s="2"/>
      <c r="AF540" s="2"/>
      <c r="AG540" s="2"/>
      <c r="AH540" s="2"/>
      <c r="AI540" s="2"/>
    </row>
    <row r="541" spans="1:35"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5"/>
      <c r="AB541" s="6"/>
      <c r="AC541" s="2"/>
      <c r="AD541" s="2"/>
      <c r="AE541" s="2"/>
      <c r="AF541" s="2"/>
      <c r="AG541" s="2"/>
      <c r="AH541" s="2"/>
      <c r="AI541" s="2"/>
    </row>
    <row r="542" spans="1:35"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5"/>
      <c r="AB542" s="6"/>
      <c r="AC542" s="2"/>
      <c r="AD542" s="2"/>
      <c r="AE542" s="2"/>
      <c r="AF542" s="2"/>
      <c r="AG542" s="2"/>
      <c r="AH542" s="2"/>
      <c r="AI542" s="2"/>
    </row>
    <row r="543" spans="1:35"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5"/>
      <c r="AB543" s="6"/>
      <c r="AC543" s="2"/>
      <c r="AD543" s="2"/>
      <c r="AE543" s="2"/>
      <c r="AF543" s="2"/>
      <c r="AG543" s="2"/>
      <c r="AH543" s="2"/>
      <c r="AI543" s="2"/>
    </row>
    <row r="544" spans="1:35"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5"/>
      <c r="AB544" s="6"/>
      <c r="AC544" s="2"/>
      <c r="AD544" s="2"/>
      <c r="AE544" s="2"/>
      <c r="AF544" s="2"/>
      <c r="AG544" s="2"/>
      <c r="AH544" s="2"/>
      <c r="AI544" s="2"/>
    </row>
    <row r="545" spans="1:3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5"/>
      <c r="AB545" s="6"/>
      <c r="AC545" s="2"/>
      <c r="AD545" s="2"/>
      <c r="AE545" s="2"/>
      <c r="AF545" s="2"/>
      <c r="AG545" s="2"/>
      <c r="AH545" s="2"/>
      <c r="AI545" s="2"/>
    </row>
    <row r="546" spans="1:35"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5"/>
      <c r="AB546" s="6"/>
      <c r="AC546" s="2"/>
      <c r="AD546" s="2"/>
      <c r="AE546" s="2"/>
      <c r="AF546" s="2"/>
      <c r="AG546" s="2"/>
      <c r="AH546" s="2"/>
      <c r="AI546" s="2"/>
    </row>
    <row r="547" spans="1:35"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5"/>
      <c r="AB547" s="6"/>
      <c r="AC547" s="2"/>
      <c r="AD547" s="2"/>
      <c r="AE547" s="2"/>
      <c r="AF547" s="2"/>
      <c r="AG547" s="2"/>
      <c r="AH547" s="2"/>
      <c r="AI547" s="2"/>
    </row>
    <row r="548" spans="1:35"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5"/>
      <c r="AB548" s="6"/>
      <c r="AC548" s="2"/>
      <c r="AD548" s="2"/>
      <c r="AE548" s="2"/>
      <c r="AF548" s="2"/>
      <c r="AG548" s="2"/>
      <c r="AH548" s="2"/>
      <c r="AI548" s="2"/>
    </row>
    <row r="549" spans="1:35"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5"/>
      <c r="AB549" s="6"/>
      <c r="AC549" s="2"/>
      <c r="AD549" s="2"/>
      <c r="AE549" s="2"/>
      <c r="AF549" s="2"/>
      <c r="AG549" s="2"/>
      <c r="AH549" s="2"/>
      <c r="AI549" s="2"/>
    </row>
    <row r="550" spans="1:35"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5"/>
      <c r="AB550" s="6"/>
      <c r="AC550" s="2"/>
      <c r="AD550" s="2"/>
      <c r="AE550" s="2"/>
      <c r="AF550" s="2"/>
      <c r="AG550" s="2"/>
      <c r="AH550" s="2"/>
      <c r="AI550" s="2"/>
    </row>
    <row r="551" spans="1:35"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5"/>
      <c r="AB551" s="6"/>
      <c r="AC551" s="2"/>
      <c r="AD551" s="2"/>
      <c r="AE551" s="2"/>
      <c r="AF551" s="2"/>
      <c r="AG551" s="2"/>
      <c r="AH551" s="2"/>
      <c r="AI551" s="2"/>
    </row>
    <row r="552" spans="1:35"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5"/>
      <c r="AB552" s="6"/>
      <c r="AC552" s="2"/>
      <c r="AD552" s="2"/>
      <c r="AE552" s="2"/>
      <c r="AF552" s="2"/>
      <c r="AG552" s="2"/>
      <c r="AH552" s="2"/>
      <c r="AI552" s="2"/>
    </row>
    <row r="553" spans="1:35"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5"/>
      <c r="AB553" s="6"/>
      <c r="AC553" s="2"/>
      <c r="AD553" s="2"/>
      <c r="AE553" s="2"/>
      <c r="AF553" s="2"/>
      <c r="AG553" s="2"/>
      <c r="AH553" s="2"/>
      <c r="AI553" s="2"/>
    </row>
    <row r="554" spans="1:35"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5"/>
      <c r="AB554" s="6"/>
      <c r="AC554" s="2"/>
      <c r="AD554" s="2"/>
      <c r="AE554" s="2"/>
      <c r="AF554" s="2"/>
      <c r="AG554" s="2"/>
      <c r="AH554" s="2"/>
      <c r="AI554" s="2"/>
    </row>
    <row r="555" spans="1:3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5"/>
      <c r="AB555" s="6"/>
      <c r="AC555" s="2"/>
      <c r="AD555" s="2"/>
      <c r="AE555" s="2"/>
      <c r="AF555" s="2"/>
      <c r="AG555" s="2"/>
      <c r="AH555" s="2"/>
      <c r="AI555" s="2"/>
    </row>
    <row r="556" spans="1:35"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5"/>
      <c r="AB556" s="6"/>
      <c r="AC556" s="2"/>
      <c r="AD556" s="2"/>
      <c r="AE556" s="2"/>
      <c r="AF556" s="2"/>
      <c r="AG556" s="2"/>
      <c r="AH556" s="2"/>
      <c r="AI556" s="2"/>
    </row>
    <row r="557" spans="1:35"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5"/>
      <c r="AB557" s="6"/>
      <c r="AC557" s="2"/>
      <c r="AD557" s="2"/>
      <c r="AE557" s="2"/>
      <c r="AF557" s="2"/>
      <c r="AG557" s="2"/>
      <c r="AH557" s="2"/>
      <c r="AI557" s="2"/>
    </row>
    <row r="558" spans="1:35"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5"/>
      <c r="AB558" s="6"/>
      <c r="AC558" s="2"/>
      <c r="AD558" s="2"/>
      <c r="AE558" s="2"/>
      <c r="AF558" s="2"/>
      <c r="AG558" s="2"/>
      <c r="AH558" s="2"/>
      <c r="AI558" s="2"/>
    </row>
    <row r="559" spans="1:35"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5"/>
      <c r="AB559" s="6"/>
      <c r="AC559" s="2"/>
      <c r="AD559" s="2"/>
      <c r="AE559" s="2"/>
      <c r="AF559" s="2"/>
      <c r="AG559" s="2"/>
      <c r="AH559" s="2"/>
      <c r="AI559" s="2"/>
    </row>
    <row r="560" spans="1:35"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5"/>
      <c r="AB560" s="6"/>
      <c r="AC560" s="2"/>
      <c r="AD560" s="2"/>
      <c r="AE560" s="2"/>
      <c r="AF560" s="2"/>
      <c r="AG560" s="2"/>
      <c r="AH560" s="2"/>
      <c r="AI560" s="2"/>
    </row>
    <row r="561" spans="1:35"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5"/>
      <c r="AB561" s="6"/>
      <c r="AC561" s="2"/>
      <c r="AD561" s="2"/>
      <c r="AE561" s="2"/>
      <c r="AF561" s="2"/>
      <c r="AG561" s="2"/>
      <c r="AH561" s="2"/>
      <c r="AI561" s="2"/>
    </row>
    <row r="562" spans="1:35"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5"/>
      <c r="AB562" s="6"/>
      <c r="AC562" s="2"/>
      <c r="AD562" s="2"/>
      <c r="AE562" s="2"/>
      <c r="AF562" s="2"/>
      <c r="AG562" s="2"/>
      <c r="AH562" s="2"/>
      <c r="AI562" s="2"/>
    </row>
    <row r="563" spans="1:35"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5"/>
      <c r="AB563" s="6"/>
      <c r="AC563" s="2"/>
      <c r="AD563" s="2"/>
      <c r="AE563" s="2"/>
      <c r="AF563" s="2"/>
      <c r="AG563" s="2"/>
      <c r="AH563" s="2"/>
      <c r="AI563" s="2"/>
    </row>
    <row r="564" spans="1:35"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5"/>
      <c r="AB564" s="6"/>
      <c r="AC564" s="2"/>
      <c r="AD564" s="2"/>
      <c r="AE564" s="2"/>
      <c r="AF564" s="2"/>
      <c r="AG564" s="2"/>
      <c r="AH564" s="2"/>
      <c r="AI564" s="2"/>
    </row>
    <row r="565" spans="1:3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5"/>
      <c r="AB565" s="6"/>
      <c r="AC565" s="2"/>
      <c r="AD565" s="2"/>
      <c r="AE565" s="2"/>
      <c r="AF565" s="2"/>
      <c r="AG565" s="2"/>
      <c r="AH565" s="2"/>
      <c r="AI565" s="2"/>
    </row>
    <row r="566" spans="1:35"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5"/>
      <c r="AB566" s="6"/>
      <c r="AC566" s="2"/>
      <c r="AD566" s="2"/>
      <c r="AE566" s="2"/>
      <c r="AF566" s="2"/>
      <c r="AG566" s="2"/>
      <c r="AH566" s="2"/>
      <c r="AI566" s="2"/>
    </row>
    <row r="567" spans="1:35"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5"/>
      <c r="AB567" s="6"/>
      <c r="AC567" s="2"/>
      <c r="AD567" s="2"/>
      <c r="AE567" s="2"/>
      <c r="AF567" s="2"/>
      <c r="AG567" s="2"/>
      <c r="AH567" s="2"/>
      <c r="AI567" s="2"/>
    </row>
    <row r="568" spans="1:35"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5"/>
      <c r="AB568" s="6"/>
      <c r="AC568" s="2"/>
      <c r="AD568" s="2"/>
      <c r="AE568" s="2"/>
      <c r="AF568" s="2"/>
      <c r="AG568" s="2"/>
      <c r="AH568" s="2"/>
      <c r="AI568" s="2"/>
    </row>
    <row r="569" spans="1:35"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5"/>
      <c r="AB569" s="6"/>
      <c r="AC569" s="2"/>
      <c r="AD569" s="2"/>
      <c r="AE569" s="2"/>
      <c r="AF569" s="2"/>
      <c r="AG569" s="2"/>
      <c r="AH569" s="2"/>
      <c r="AI569" s="2"/>
    </row>
    <row r="570" spans="1:35"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5"/>
      <c r="AB570" s="6"/>
      <c r="AC570" s="2"/>
      <c r="AD570" s="2"/>
      <c r="AE570" s="2"/>
      <c r="AF570" s="2"/>
      <c r="AG570" s="2"/>
      <c r="AH570" s="2"/>
      <c r="AI570" s="2"/>
    </row>
    <row r="571" spans="1:35"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5"/>
      <c r="AB571" s="6"/>
      <c r="AC571" s="2"/>
      <c r="AD571" s="2"/>
      <c r="AE571" s="2"/>
      <c r="AF571" s="2"/>
      <c r="AG571" s="2"/>
      <c r="AH571" s="2"/>
      <c r="AI571" s="2"/>
    </row>
    <row r="572" spans="1:35"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5"/>
      <c r="AB572" s="6"/>
      <c r="AC572" s="2"/>
      <c r="AD572" s="2"/>
      <c r="AE572" s="2"/>
      <c r="AF572" s="2"/>
      <c r="AG572" s="2"/>
      <c r="AH572" s="2"/>
      <c r="AI572" s="2"/>
    </row>
    <row r="573" spans="1:35"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5"/>
      <c r="AB573" s="6"/>
      <c r="AC573" s="2"/>
      <c r="AD573" s="2"/>
      <c r="AE573" s="2"/>
      <c r="AF573" s="2"/>
      <c r="AG573" s="2"/>
      <c r="AH573" s="2"/>
      <c r="AI573" s="2"/>
    </row>
    <row r="574" spans="1:35"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5"/>
      <c r="AB574" s="6"/>
      <c r="AC574" s="2"/>
      <c r="AD574" s="2"/>
      <c r="AE574" s="2"/>
      <c r="AF574" s="2"/>
      <c r="AG574" s="2"/>
      <c r="AH574" s="2"/>
      <c r="AI574" s="2"/>
    </row>
    <row r="575" spans="1:3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5"/>
      <c r="AB575" s="6"/>
      <c r="AC575" s="2"/>
      <c r="AD575" s="2"/>
      <c r="AE575" s="2"/>
      <c r="AF575" s="2"/>
      <c r="AG575" s="2"/>
      <c r="AH575" s="2"/>
      <c r="AI575" s="2"/>
    </row>
    <row r="576" spans="1:35"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5"/>
      <c r="AB576" s="6"/>
      <c r="AC576" s="2"/>
      <c r="AD576" s="2"/>
      <c r="AE576" s="2"/>
      <c r="AF576" s="2"/>
      <c r="AG576" s="2"/>
      <c r="AH576" s="2"/>
      <c r="AI576" s="2"/>
    </row>
    <row r="577" spans="1:35"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5"/>
      <c r="AB577" s="6"/>
      <c r="AC577" s="2"/>
      <c r="AD577" s="2"/>
      <c r="AE577" s="2"/>
      <c r="AF577" s="2"/>
      <c r="AG577" s="2"/>
      <c r="AH577" s="2"/>
      <c r="AI577" s="2"/>
    </row>
    <row r="578" spans="1:35"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5"/>
      <c r="AB578" s="6"/>
      <c r="AC578" s="2"/>
      <c r="AD578" s="2"/>
      <c r="AE578" s="2"/>
      <c r="AF578" s="2"/>
      <c r="AG578" s="2"/>
      <c r="AH578" s="2"/>
      <c r="AI578" s="2"/>
    </row>
    <row r="579" spans="1:35"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5"/>
      <c r="AB579" s="6"/>
      <c r="AC579" s="2"/>
      <c r="AD579" s="2"/>
      <c r="AE579" s="2"/>
      <c r="AF579" s="2"/>
      <c r="AG579" s="2"/>
      <c r="AH579" s="2"/>
      <c r="AI579" s="2"/>
    </row>
    <row r="580" spans="1:35"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5"/>
      <c r="AB580" s="6"/>
      <c r="AC580" s="2"/>
      <c r="AD580" s="2"/>
      <c r="AE580" s="2"/>
      <c r="AF580" s="2"/>
      <c r="AG580" s="2"/>
      <c r="AH580" s="2"/>
      <c r="AI580" s="2"/>
    </row>
    <row r="581" spans="1:35"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5"/>
      <c r="AB581" s="6"/>
      <c r="AC581" s="2"/>
      <c r="AD581" s="2"/>
      <c r="AE581" s="2"/>
      <c r="AF581" s="2"/>
      <c r="AG581" s="2"/>
      <c r="AH581" s="2"/>
      <c r="AI581" s="2"/>
    </row>
    <row r="582" spans="1:35"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5"/>
      <c r="AB582" s="6"/>
      <c r="AC582" s="2"/>
      <c r="AD582" s="2"/>
      <c r="AE582" s="2"/>
      <c r="AF582" s="2"/>
      <c r="AG582" s="2"/>
      <c r="AH582" s="2"/>
      <c r="AI582" s="2"/>
    </row>
    <row r="583" spans="1:35"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5"/>
      <c r="AB583" s="6"/>
      <c r="AC583" s="2"/>
      <c r="AD583" s="2"/>
      <c r="AE583" s="2"/>
      <c r="AF583" s="2"/>
      <c r="AG583" s="2"/>
      <c r="AH583" s="2"/>
      <c r="AI583" s="2"/>
    </row>
    <row r="584" spans="1:35"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5"/>
      <c r="AB584" s="6"/>
      <c r="AC584" s="2"/>
      <c r="AD584" s="2"/>
      <c r="AE584" s="2"/>
      <c r="AF584" s="2"/>
      <c r="AG584" s="2"/>
      <c r="AH584" s="2"/>
      <c r="AI584" s="2"/>
    </row>
    <row r="585" spans="1:3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5"/>
      <c r="AB585" s="6"/>
      <c r="AC585" s="2"/>
      <c r="AD585" s="2"/>
      <c r="AE585" s="2"/>
      <c r="AF585" s="2"/>
      <c r="AG585" s="2"/>
      <c r="AH585" s="2"/>
      <c r="AI585" s="2"/>
    </row>
    <row r="586" spans="1:35"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5"/>
      <c r="AB586" s="6"/>
      <c r="AC586" s="2"/>
      <c r="AD586" s="2"/>
      <c r="AE586" s="2"/>
      <c r="AF586" s="2"/>
      <c r="AG586" s="2"/>
      <c r="AH586" s="2"/>
      <c r="AI586" s="2"/>
    </row>
    <row r="587" spans="1:35"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5"/>
      <c r="AB587" s="6"/>
      <c r="AC587" s="2"/>
      <c r="AD587" s="2"/>
      <c r="AE587" s="2"/>
      <c r="AF587" s="2"/>
      <c r="AG587" s="2"/>
      <c r="AH587" s="2"/>
      <c r="AI587" s="2"/>
    </row>
    <row r="588" spans="1:35"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5"/>
      <c r="AB588" s="6"/>
      <c r="AC588" s="2"/>
      <c r="AD588" s="2"/>
      <c r="AE588" s="2"/>
      <c r="AF588" s="2"/>
      <c r="AG588" s="2"/>
      <c r="AH588" s="2"/>
      <c r="AI588" s="2"/>
    </row>
    <row r="589" spans="1:35"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5"/>
      <c r="AB589" s="6"/>
      <c r="AC589" s="2"/>
      <c r="AD589" s="2"/>
      <c r="AE589" s="2"/>
      <c r="AF589" s="2"/>
      <c r="AG589" s="2"/>
      <c r="AH589" s="2"/>
      <c r="AI589" s="2"/>
    </row>
    <row r="590" spans="1:35"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5"/>
      <c r="AB590" s="6"/>
      <c r="AC590" s="2"/>
      <c r="AD590" s="2"/>
      <c r="AE590" s="2"/>
      <c r="AF590" s="2"/>
      <c r="AG590" s="2"/>
      <c r="AH590" s="2"/>
      <c r="AI590" s="2"/>
    </row>
    <row r="591" spans="1:35"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5"/>
      <c r="AB591" s="6"/>
      <c r="AC591" s="2"/>
      <c r="AD591" s="2"/>
      <c r="AE591" s="2"/>
      <c r="AF591" s="2"/>
      <c r="AG591" s="2"/>
      <c r="AH591" s="2"/>
      <c r="AI591" s="2"/>
    </row>
    <row r="592" spans="1:35"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5"/>
      <c r="AB592" s="6"/>
      <c r="AC592" s="2"/>
      <c r="AD592" s="2"/>
      <c r="AE592" s="2"/>
      <c r="AF592" s="2"/>
      <c r="AG592" s="2"/>
      <c r="AH592" s="2"/>
      <c r="AI592" s="2"/>
    </row>
    <row r="593" spans="1:35"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5"/>
      <c r="AB593" s="6"/>
      <c r="AC593" s="2"/>
      <c r="AD593" s="2"/>
      <c r="AE593" s="2"/>
      <c r="AF593" s="2"/>
      <c r="AG593" s="2"/>
      <c r="AH593" s="2"/>
      <c r="AI593" s="2"/>
    </row>
    <row r="594" spans="1:35"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5"/>
      <c r="AB594" s="6"/>
      <c r="AC594" s="2"/>
      <c r="AD594" s="2"/>
      <c r="AE594" s="2"/>
      <c r="AF594" s="2"/>
      <c r="AG594" s="2"/>
      <c r="AH594" s="2"/>
      <c r="AI594" s="2"/>
    </row>
    <row r="595" spans="1:3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5"/>
      <c r="AB595" s="6"/>
      <c r="AC595" s="2"/>
      <c r="AD595" s="2"/>
      <c r="AE595" s="2"/>
      <c r="AF595" s="2"/>
      <c r="AG595" s="2"/>
      <c r="AH595" s="2"/>
      <c r="AI595" s="2"/>
    </row>
    <row r="596" spans="1:35"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5"/>
      <c r="AB596" s="6"/>
      <c r="AC596" s="2"/>
      <c r="AD596" s="2"/>
      <c r="AE596" s="2"/>
      <c r="AF596" s="2"/>
      <c r="AG596" s="2"/>
      <c r="AH596" s="2"/>
      <c r="AI596" s="2"/>
    </row>
    <row r="597" spans="1:35"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5"/>
      <c r="AB597" s="6"/>
      <c r="AC597" s="2"/>
      <c r="AD597" s="2"/>
      <c r="AE597" s="2"/>
      <c r="AF597" s="2"/>
      <c r="AG597" s="2"/>
      <c r="AH597" s="2"/>
      <c r="AI597" s="2"/>
    </row>
    <row r="598" spans="1:35"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5"/>
      <c r="AB598" s="6"/>
      <c r="AC598" s="2"/>
      <c r="AD598" s="2"/>
      <c r="AE598" s="2"/>
      <c r="AF598" s="2"/>
      <c r="AG598" s="2"/>
      <c r="AH598" s="2"/>
      <c r="AI598" s="2"/>
    </row>
    <row r="599" spans="1:35"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5"/>
      <c r="AB599" s="6"/>
      <c r="AC599" s="2"/>
      <c r="AD599" s="2"/>
      <c r="AE599" s="2"/>
      <c r="AF599" s="2"/>
      <c r="AG599" s="2"/>
      <c r="AH599" s="2"/>
      <c r="AI599" s="2"/>
    </row>
    <row r="600" spans="1:35"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5"/>
      <c r="AB600" s="6"/>
      <c r="AC600" s="2"/>
      <c r="AD600" s="2"/>
      <c r="AE600" s="2"/>
      <c r="AF600" s="2"/>
      <c r="AG600" s="2"/>
      <c r="AH600" s="2"/>
      <c r="AI600" s="2"/>
    </row>
    <row r="601" spans="1:35"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5"/>
      <c r="AB601" s="6"/>
      <c r="AC601" s="2"/>
      <c r="AD601" s="2"/>
      <c r="AE601" s="2"/>
      <c r="AF601" s="2"/>
      <c r="AG601" s="2"/>
      <c r="AH601" s="2"/>
      <c r="AI601" s="2"/>
    </row>
    <row r="602" spans="1:35"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5"/>
      <c r="AB602" s="6"/>
      <c r="AC602" s="2"/>
      <c r="AD602" s="2"/>
      <c r="AE602" s="2"/>
      <c r="AF602" s="2"/>
      <c r="AG602" s="2"/>
      <c r="AH602" s="2"/>
      <c r="AI602" s="2"/>
    </row>
    <row r="603" spans="1:35"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5"/>
      <c r="AB603" s="6"/>
      <c r="AC603" s="2"/>
      <c r="AD603" s="2"/>
      <c r="AE603" s="2"/>
      <c r="AF603" s="2"/>
      <c r="AG603" s="2"/>
      <c r="AH603" s="2"/>
      <c r="AI603" s="2"/>
    </row>
    <row r="604" spans="1:35"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5"/>
      <c r="AB604" s="6"/>
      <c r="AC604" s="2"/>
      <c r="AD604" s="2"/>
      <c r="AE604" s="2"/>
      <c r="AF604" s="2"/>
      <c r="AG604" s="2"/>
      <c r="AH604" s="2"/>
      <c r="AI604" s="2"/>
    </row>
    <row r="605" spans="1:3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5"/>
      <c r="AB605" s="6"/>
      <c r="AC605" s="2"/>
      <c r="AD605" s="2"/>
      <c r="AE605" s="2"/>
      <c r="AF605" s="2"/>
      <c r="AG605" s="2"/>
      <c r="AH605" s="2"/>
      <c r="AI605" s="2"/>
    </row>
    <row r="606" spans="1:35"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5"/>
      <c r="AB606" s="6"/>
      <c r="AC606" s="2"/>
      <c r="AD606" s="2"/>
      <c r="AE606" s="2"/>
      <c r="AF606" s="2"/>
      <c r="AG606" s="2"/>
      <c r="AH606" s="2"/>
      <c r="AI606" s="2"/>
    </row>
    <row r="607" spans="1:35"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5"/>
      <c r="AB607" s="6"/>
      <c r="AC607" s="2"/>
      <c r="AD607" s="2"/>
      <c r="AE607" s="2"/>
      <c r="AF607" s="2"/>
      <c r="AG607" s="2"/>
      <c r="AH607" s="2"/>
      <c r="AI607" s="2"/>
    </row>
    <row r="608" spans="1:35"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5"/>
      <c r="AB608" s="6"/>
      <c r="AC608" s="2"/>
      <c r="AD608" s="2"/>
      <c r="AE608" s="2"/>
      <c r="AF608" s="2"/>
      <c r="AG608" s="2"/>
      <c r="AH608" s="2"/>
      <c r="AI608" s="2"/>
    </row>
    <row r="609" spans="1:35"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5"/>
      <c r="AB609" s="6"/>
      <c r="AC609" s="2"/>
      <c r="AD609" s="2"/>
      <c r="AE609" s="2"/>
      <c r="AF609" s="2"/>
      <c r="AG609" s="2"/>
      <c r="AH609" s="2"/>
      <c r="AI609" s="2"/>
    </row>
    <row r="610" spans="1:35"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5"/>
      <c r="AB610" s="6"/>
      <c r="AC610" s="2"/>
      <c r="AD610" s="2"/>
      <c r="AE610" s="2"/>
      <c r="AF610" s="2"/>
      <c r="AG610" s="2"/>
      <c r="AH610" s="2"/>
      <c r="AI610" s="2"/>
    </row>
    <row r="611" spans="1:35"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5"/>
      <c r="AB611" s="6"/>
      <c r="AC611" s="2"/>
      <c r="AD611" s="2"/>
      <c r="AE611" s="2"/>
      <c r="AF611" s="2"/>
      <c r="AG611" s="2"/>
      <c r="AH611" s="2"/>
      <c r="AI611" s="2"/>
    </row>
    <row r="612" spans="1:35"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5"/>
      <c r="AB612" s="6"/>
      <c r="AC612" s="2"/>
      <c r="AD612" s="2"/>
      <c r="AE612" s="2"/>
      <c r="AF612" s="2"/>
      <c r="AG612" s="2"/>
      <c r="AH612" s="2"/>
      <c r="AI612" s="2"/>
    </row>
    <row r="613" spans="1:35"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5"/>
      <c r="AB613" s="6"/>
      <c r="AC613" s="2"/>
      <c r="AD613" s="2"/>
      <c r="AE613" s="2"/>
      <c r="AF613" s="2"/>
      <c r="AG613" s="2"/>
      <c r="AH613" s="2"/>
      <c r="AI613" s="2"/>
    </row>
    <row r="614" spans="1:35"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5"/>
      <c r="AB614" s="6"/>
      <c r="AC614" s="2"/>
      <c r="AD614" s="2"/>
      <c r="AE614" s="2"/>
      <c r="AF614" s="2"/>
      <c r="AG614" s="2"/>
      <c r="AH614" s="2"/>
      <c r="AI614" s="2"/>
    </row>
    <row r="615" spans="1:3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5"/>
      <c r="AB615" s="6"/>
      <c r="AC615" s="2"/>
      <c r="AD615" s="2"/>
      <c r="AE615" s="2"/>
      <c r="AF615" s="2"/>
      <c r="AG615" s="2"/>
      <c r="AH615" s="2"/>
      <c r="AI615" s="2"/>
    </row>
    <row r="616" spans="1:35"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5"/>
      <c r="AB616" s="6"/>
      <c r="AC616" s="2"/>
      <c r="AD616" s="2"/>
      <c r="AE616" s="2"/>
      <c r="AF616" s="2"/>
      <c r="AG616" s="2"/>
      <c r="AH616" s="2"/>
      <c r="AI616" s="2"/>
    </row>
    <row r="617" spans="1:35"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5"/>
      <c r="AB617" s="6"/>
      <c r="AC617" s="2"/>
      <c r="AD617" s="2"/>
      <c r="AE617" s="2"/>
      <c r="AF617" s="2"/>
      <c r="AG617" s="2"/>
      <c r="AH617" s="2"/>
      <c r="AI617" s="2"/>
    </row>
    <row r="618" spans="1:35"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5"/>
      <c r="AB618" s="6"/>
      <c r="AC618" s="2"/>
      <c r="AD618" s="2"/>
      <c r="AE618" s="2"/>
      <c r="AF618" s="2"/>
      <c r="AG618" s="2"/>
      <c r="AH618" s="2"/>
      <c r="AI618" s="2"/>
    </row>
    <row r="619" spans="1:35"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5"/>
      <c r="AB619" s="6"/>
      <c r="AC619" s="2"/>
      <c r="AD619" s="2"/>
      <c r="AE619" s="2"/>
      <c r="AF619" s="2"/>
      <c r="AG619" s="2"/>
      <c r="AH619" s="2"/>
      <c r="AI619" s="2"/>
    </row>
    <row r="620" spans="1:35"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5"/>
      <c r="AB620" s="6"/>
      <c r="AC620" s="2"/>
      <c r="AD620" s="2"/>
      <c r="AE620" s="2"/>
      <c r="AF620" s="2"/>
      <c r="AG620" s="2"/>
      <c r="AH620" s="2"/>
      <c r="AI620" s="2"/>
    </row>
    <row r="621" spans="1:35"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5"/>
      <c r="AB621" s="6"/>
      <c r="AC621" s="2"/>
      <c r="AD621" s="2"/>
      <c r="AE621" s="2"/>
      <c r="AF621" s="2"/>
      <c r="AG621" s="2"/>
      <c r="AH621" s="2"/>
      <c r="AI621" s="2"/>
    </row>
    <row r="622" spans="1:35"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5"/>
      <c r="AB622" s="6"/>
      <c r="AC622" s="2"/>
      <c r="AD622" s="2"/>
      <c r="AE622" s="2"/>
      <c r="AF622" s="2"/>
      <c r="AG622" s="2"/>
      <c r="AH622" s="2"/>
      <c r="AI622" s="2"/>
    </row>
    <row r="623" spans="1:35"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5"/>
      <c r="AB623" s="6"/>
      <c r="AC623" s="2"/>
      <c r="AD623" s="2"/>
      <c r="AE623" s="2"/>
      <c r="AF623" s="2"/>
      <c r="AG623" s="2"/>
      <c r="AH623" s="2"/>
      <c r="AI623" s="2"/>
    </row>
    <row r="624" spans="1:35"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5"/>
      <c r="AB624" s="6"/>
      <c r="AC624" s="2"/>
      <c r="AD624" s="2"/>
      <c r="AE624" s="2"/>
      <c r="AF624" s="2"/>
      <c r="AG624" s="2"/>
      <c r="AH624" s="2"/>
      <c r="AI624" s="2"/>
    </row>
    <row r="625" spans="1:3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5"/>
      <c r="AB625" s="6"/>
      <c r="AC625" s="2"/>
      <c r="AD625" s="2"/>
      <c r="AE625" s="2"/>
      <c r="AF625" s="2"/>
      <c r="AG625" s="2"/>
      <c r="AH625" s="2"/>
      <c r="AI625" s="2"/>
    </row>
    <row r="626" spans="1:35"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5"/>
      <c r="AB626" s="6"/>
      <c r="AC626" s="2"/>
      <c r="AD626" s="2"/>
      <c r="AE626" s="2"/>
      <c r="AF626" s="2"/>
      <c r="AG626" s="2"/>
      <c r="AH626" s="2"/>
      <c r="AI626" s="2"/>
    </row>
    <row r="627" spans="1:35"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5"/>
      <c r="AB627" s="6"/>
      <c r="AC627" s="2"/>
      <c r="AD627" s="2"/>
      <c r="AE627" s="2"/>
      <c r="AF627" s="2"/>
      <c r="AG627" s="2"/>
      <c r="AH627" s="2"/>
      <c r="AI627" s="2"/>
    </row>
    <row r="628" spans="1:35"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5"/>
      <c r="AB628" s="6"/>
      <c r="AC628" s="2"/>
      <c r="AD628" s="2"/>
      <c r="AE628" s="2"/>
      <c r="AF628" s="2"/>
      <c r="AG628" s="2"/>
      <c r="AH628" s="2"/>
      <c r="AI628" s="2"/>
    </row>
    <row r="629" spans="1:35"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5"/>
      <c r="AB629" s="6"/>
      <c r="AC629" s="2"/>
      <c r="AD629" s="2"/>
      <c r="AE629" s="2"/>
      <c r="AF629" s="2"/>
      <c r="AG629" s="2"/>
      <c r="AH629" s="2"/>
      <c r="AI629" s="2"/>
    </row>
    <row r="630" spans="1:35"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5"/>
      <c r="AB630" s="6"/>
      <c r="AC630" s="2"/>
      <c r="AD630" s="2"/>
      <c r="AE630" s="2"/>
      <c r="AF630" s="2"/>
      <c r="AG630" s="2"/>
      <c r="AH630" s="2"/>
      <c r="AI630" s="2"/>
    </row>
    <row r="631" spans="1:35"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5"/>
      <c r="AB631" s="6"/>
      <c r="AC631" s="2"/>
      <c r="AD631" s="2"/>
      <c r="AE631" s="2"/>
      <c r="AF631" s="2"/>
      <c r="AG631" s="2"/>
      <c r="AH631" s="2"/>
      <c r="AI631" s="2"/>
    </row>
    <row r="632" spans="1:35"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5"/>
      <c r="AB632" s="6"/>
      <c r="AC632" s="2"/>
      <c r="AD632" s="2"/>
      <c r="AE632" s="2"/>
      <c r="AF632" s="2"/>
      <c r="AG632" s="2"/>
      <c r="AH632" s="2"/>
      <c r="AI632" s="2"/>
    </row>
    <row r="633" spans="1:35"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5"/>
      <c r="AB633" s="6"/>
      <c r="AC633" s="2"/>
      <c r="AD633" s="2"/>
      <c r="AE633" s="2"/>
      <c r="AF633" s="2"/>
      <c r="AG633" s="2"/>
      <c r="AH633" s="2"/>
      <c r="AI633" s="2"/>
    </row>
    <row r="634" spans="1:35"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5"/>
      <c r="AB634" s="6"/>
      <c r="AC634" s="2"/>
      <c r="AD634" s="2"/>
      <c r="AE634" s="2"/>
      <c r="AF634" s="2"/>
      <c r="AG634" s="2"/>
      <c r="AH634" s="2"/>
      <c r="AI634" s="2"/>
    </row>
    <row r="635" spans="1: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5"/>
      <c r="AB635" s="6"/>
      <c r="AC635" s="2"/>
      <c r="AD635" s="2"/>
      <c r="AE635" s="2"/>
      <c r="AF635" s="2"/>
      <c r="AG635" s="2"/>
      <c r="AH635" s="2"/>
      <c r="AI635" s="2"/>
    </row>
    <row r="636" spans="1:35"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5"/>
      <c r="AB636" s="6"/>
      <c r="AC636" s="2"/>
      <c r="AD636" s="2"/>
      <c r="AE636" s="2"/>
      <c r="AF636" s="2"/>
      <c r="AG636" s="2"/>
      <c r="AH636" s="2"/>
      <c r="AI636" s="2"/>
    </row>
    <row r="637" spans="1:35"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5"/>
      <c r="AB637" s="6"/>
      <c r="AC637" s="2"/>
      <c r="AD637" s="2"/>
      <c r="AE637" s="2"/>
      <c r="AF637" s="2"/>
      <c r="AG637" s="2"/>
      <c r="AH637" s="2"/>
      <c r="AI637" s="2"/>
    </row>
    <row r="638" spans="1:35"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5"/>
      <c r="AB638" s="6"/>
      <c r="AC638" s="2"/>
      <c r="AD638" s="2"/>
      <c r="AE638" s="2"/>
      <c r="AF638" s="2"/>
      <c r="AG638" s="2"/>
      <c r="AH638" s="2"/>
      <c r="AI638" s="2"/>
    </row>
    <row r="639" spans="1:35"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5"/>
      <c r="AB639" s="6"/>
      <c r="AC639" s="2"/>
      <c r="AD639" s="2"/>
      <c r="AE639" s="2"/>
      <c r="AF639" s="2"/>
      <c r="AG639" s="2"/>
      <c r="AH639" s="2"/>
      <c r="AI639" s="2"/>
    </row>
    <row r="640" spans="1:35"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5"/>
      <c r="AB640" s="6"/>
      <c r="AC640" s="2"/>
      <c r="AD640" s="2"/>
      <c r="AE640" s="2"/>
      <c r="AF640" s="2"/>
      <c r="AG640" s="2"/>
      <c r="AH640" s="2"/>
      <c r="AI640" s="2"/>
    </row>
    <row r="641" spans="1:35"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5"/>
      <c r="AB641" s="6"/>
      <c r="AC641" s="2"/>
      <c r="AD641" s="2"/>
      <c r="AE641" s="2"/>
      <c r="AF641" s="2"/>
      <c r="AG641" s="2"/>
      <c r="AH641" s="2"/>
      <c r="AI641" s="2"/>
    </row>
    <row r="642" spans="1:35"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5"/>
      <c r="AB642" s="6"/>
      <c r="AC642" s="2"/>
      <c r="AD642" s="2"/>
      <c r="AE642" s="2"/>
      <c r="AF642" s="2"/>
      <c r="AG642" s="2"/>
      <c r="AH642" s="2"/>
      <c r="AI642" s="2"/>
    </row>
    <row r="643" spans="1:35"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5"/>
      <c r="AB643" s="6"/>
      <c r="AC643" s="2"/>
      <c r="AD643" s="2"/>
      <c r="AE643" s="2"/>
      <c r="AF643" s="2"/>
      <c r="AG643" s="2"/>
      <c r="AH643" s="2"/>
      <c r="AI643" s="2"/>
    </row>
    <row r="644" spans="1:35"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5"/>
      <c r="AB644" s="6"/>
      <c r="AC644" s="2"/>
      <c r="AD644" s="2"/>
      <c r="AE644" s="2"/>
      <c r="AF644" s="2"/>
      <c r="AG644" s="2"/>
      <c r="AH644" s="2"/>
      <c r="AI644" s="2"/>
    </row>
    <row r="645" spans="1:3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5"/>
      <c r="AB645" s="6"/>
      <c r="AC645" s="2"/>
      <c r="AD645" s="2"/>
      <c r="AE645" s="2"/>
      <c r="AF645" s="2"/>
      <c r="AG645" s="2"/>
      <c r="AH645" s="2"/>
      <c r="AI645" s="2"/>
    </row>
    <row r="646" spans="1:35"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5"/>
      <c r="AB646" s="6"/>
      <c r="AC646" s="2"/>
      <c r="AD646" s="2"/>
      <c r="AE646" s="2"/>
      <c r="AF646" s="2"/>
      <c r="AG646" s="2"/>
      <c r="AH646" s="2"/>
      <c r="AI646" s="2"/>
    </row>
    <row r="647" spans="1:35"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5"/>
      <c r="AB647" s="6"/>
      <c r="AC647" s="2"/>
      <c r="AD647" s="2"/>
      <c r="AE647" s="2"/>
      <c r="AF647" s="2"/>
      <c r="AG647" s="2"/>
      <c r="AH647" s="2"/>
      <c r="AI647" s="2"/>
    </row>
    <row r="648" spans="1:35"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5"/>
      <c r="AB648" s="6"/>
      <c r="AC648" s="2"/>
      <c r="AD648" s="2"/>
      <c r="AE648" s="2"/>
      <c r="AF648" s="2"/>
      <c r="AG648" s="2"/>
      <c r="AH648" s="2"/>
      <c r="AI648" s="2"/>
    </row>
    <row r="649" spans="1:35"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5"/>
      <c r="AB649" s="6"/>
      <c r="AC649" s="2"/>
      <c r="AD649" s="2"/>
      <c r="AE649" s="2"/>
      <c r="AF649" s="2"/>
      <c r="AG649" s="2"/>
      <c r="AH649" s="2"/>
      <c r="AI649" s="2"/>
    </row>
    <row r="650" spans="1:35"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5"/>
      <c r="AB650" s="6"/>
      <c r="AC650" s="2"/>
      <c r="AD650" s="2"/>
      <c r="AE650" s="2"/>
      <c r="AF650" s="2"/>
      <c r="AG650" s="2"/>
      <c r="AH650" s="2"/>
      <c r="AI650" s="2"/>
    </row>
    <row r="651" spans="1:35"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5"/>
      <c r="AB651" s="6"/>
      <c r="AC651" s="2"/>
      <c r="AD651" s="2"/>
      <c r="AE651" s="2"/>
      <c r="AF651" s="2"/>
      <c r="AG651" s="2"/>
      <c r="AH651" s="2"/>
      <c r="AI651" s="2"/>
    </row>
    <row r="652" spans="1:35"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5"/>
      <c r="AB652" s="6"/>
      <c r="AC652" s="2"/>
      <c r="AD652" s="2"/>
      <c r="AE652" s="2"/>
      <c r="AF652" s="2"/>
      <c r="AG652" s="2"/>
      <c r="AH652" s="2"/>
      <c r="AI652" s="2"/>
    </row>
    <row r="653" spans="1:35"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5"/>
      <c r="AB653" s="6"/>
      <c r="AC653" s="2"/>
      <c r="AD653" s="2"/>
      <c r="AE653" s="2"/>
      <c r="AF653" s="2"/>
      <c r="AG653" s="2"/>
      <c r="AH653" s="2"/>
      <c r="AI653" s="2"/>
    </row>
    <row r="654" spans="1:35"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5"/>
      <c r="AB654" s="6"/>
      <c r="AC654" s="2"/>
      <c r="AD654" s="2"/>
      <c r="AE654" s="2"/>
      <c r="AF654" s="2"/>
      <c r="AG654" s="2"/>
      <c r="AH654" s="2"/>
      <c r="AI654" s="2"/>
    </row>
    <row r="655" spans="1:3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5"/>
      <c r="AB655" s="6"/>
      <c r="AC655" s="2"/>
      <c r="AD655" s="2"/>
      <c r="AE655" s="2"/>
      <c r="AF655" s="2"/>
      <c r="AG655" s="2"/>
      <c r="AH655" s="2"/>
      <c r="AI655" s="2"/>
    </row>
    <row r="656" spans="1:35"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5"/>
      <c r="AB656" s="6"/>
      <c r="AC656" s="2"/>
      <c r="AD656" s="2"/>
      <c r="AE656" s="2"/>
      <c r="AF656" s="2"/>
      <c r="AG656" s="2"/>
      <c r="AH656" s="2"/>
      <c r="AI656" s="2"/>
    </row>
    <row r="657" spans="1:35"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5"/>
      <c r="AB657" s="6"/>
      <c r="AC657" s="2"/>
      <c r="AD657" s="2"/>
      <c r="AE657" s="2"/>
      <c r="AF657" s="2"/>
      <c r="AG657" s="2"/>
      <c r="AH657" s="2"/>
      <c r="AI657" s="2"/>
    </row>
    <row r="658" spans="1:35"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5"/>
      <c r="AB658" s="6"/>
      <c r="AC658" s="2"/>
      <c r="AD658" s="2"/>
      <c r="AE658" s="2"/>
      <c r="AF658" s="2"/>
      <c r="AG658" s="2"/>
      <c r="AH658" s="2"/>
      <c r="AI658" s="2"/>
    </row>
    <row r="659" spans="1:35"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5"/>
      <c r="AB659" s="6"/>
      <c r="AC659" s="2"/>
      <c r="AD659" s="2"/>
      <c r="AE659" s="2"/>
      <c r="AF659" s="2"/>
      <c r="AG659" s="2"/>
      <c r="AH659" s="2"/>
      <c r="AI659" s="2"/>
    </row>
    <row r="660" spans="1:35"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5"/>
      <c r="AB660" s="6"/>
      <c r="AC660" s="2"/>
      <c r="AD660" s="2"/>
      <c r="AE660" s="2"/>
      <c r="AF660" s="2"/>
      <c r="AG660" s="2"/>
      <c r="AH660" s="2"/>
      <c r="AI660" s="2"/>
    </row>
    <row r="661" spans="1:35"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5"/>
      <c r="AB661" s="6"/>
      <c r="AC661" s="2"/>
      <c r="AD661" s="2"/>
      <c r="AE661" s="2"/>
      <c r="AF661" s="2"/>
      <c r="AG661" s="2"/>
      <c r="AH661" s="2"/>
      <c r="AI661" s="2"/>
    </row>
    <row r="662" spans="1:35"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5"/>
      <c r="AB662" s="6"/>
      <c r="AC662" s="2"/>
      <c r="AD662" s="2"/>
      <c r="AE662" s="2"/>
      <c r="AF662" s="2"/>
      <c r="AG662" s="2"/>
      <c r="AH662" s="2"/>
      <c r="AI662" s="2"/>
    </row>
    <row r="663" spans="1:35"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5"/>
      <c r="AB663" s="6"/>
      <c r="AC663" s="2"/>
      <c r="AD663" s="2"/>
      <c r="AE663" s="2"/>
      <c r="AF663" s="2"/>
      <c r="AG663" s="2"/>
      <c r="AH663" s="2"/>
      <c r="AI663" s="2"/>
    </row>
    <row r="664" spans="1:35"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5"/>
      <c r="AB664" s="6"/>
      <c r="AC664" s="2"/>
      <c r="AD664" s="2"/>
      <c r="AE664" s="2"/>
      <c r="AF664" s="2"/>
      <c r="AG664" s="2"/>
      <c r="AH664" s="2"/>
      <c r="AI664" s="2"/>
    </row>
    <row r="665" spans="1:3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5"/>
      <c r="AB665" s="6"/>
      <c r="AC665" s="2"/>
      <c r="AD665" s="2"/>
      <c r="AE665" s="2"/>
      <c r="AF665" s="2"/>
      <c r="AG665" s="2"/>
      <c r="AH665" s="2"/>
      <c r="AI665" s="2"/>
    </row>
    <row r="666" spans="1:35"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5"/>
      <c r="AB666" s="6"/>
      <c r="AC666" s="2"/>
      <c r="AD666" s="2"/>
      <c r="AE666" s="2"/>
      <c r="AF666" s="2"/>
      <c r="AG666" s="2"/>
      <c r="AH666" s="2"/>
      <c r="AI666" s="2"/>
    </row>
    <row r="667" spans="1:35"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5"/>
      <c r="AB667" s="6"/>
      <c r="AC667" s="2"/>
      <c r="AD667" s="2"/>
      <c r="AE667" s="2"/>
      <c r="AF667" s="2"/>
      <c r="AG667" s="2"/>
      <c r="AH667" s="2"/>
      <c r="AI667" s="2"/>
    </row>
    <row r="668" spans="1:35"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5"/>
      <c r="AB668" s="6"/>
      <c r="AC668" s="2"/>
      <c r="AD668" s="2"/>
      <c r="AE668" s="2"/>
      <c r="AF668" s="2"/>
      <c r="AG668" s="2"/>
      <c r="AH668" s="2"/>
      <c r="AI668" s="2"/>
    </row>
    <row r="669" spans="1:35"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5"/>
      <c r="AB669" s="6"/>
      <c r="AC669" s="2"/>
      <c r="AD669" s="2"/>
      <c r="AE669" s="2"/>
      <c r="AF669" s="2"/>
      <c r="AG669" s="2"/>
      <c r="AH669" s="2"/>
      <c r="AI669" s="2"/>
    </row>
    <row r="670" spans="1:35"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5"/>
      <c r="AB670" s="6"/>
      <c r="AC670" s="2"/>
      <c r="AD670" s="2"/>
      <c r="AE670" s="2"/>
      <c r="AF670" s="2"/>
      <c r="AG670" s="2"/>
      <c r="AH670" s="2"/>
      <c r="AI670" s="2"/>
    </row>
    <row r="671" spans="1:35"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5"/>
      <c r="AB671" s="6"/>
      <c r="AC671" s="2"/>
      <c r="AD671" s="2"/>
      <c r="AE671" s="2"/>
      <c r="AF671" s="2"/>
      <c r="AG671" s="2"/>
      <c r="AH671" s="2"/>
      <c r="AI671" s="2"/>
    </row>
    <row r="672" spans="1:35"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5"/>
      <c r="AB672" s="6"/>
      <c r="AC672" s="2"/>
      <c r="AD672" s="2"/>
      <c r="AE672" s="2"/>
      <c r="AF672" s="2"/>
      <c r="AG672" s="2"/>
      <c r="AH672" s="2"/>
      <c r="AI672" s="2"/>
    </row>
    <row r="673" spans="1:35"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5"/>
      <c r="AB673" s="6"/>
      <c r="AC673" s="2"/>
      <c r="AD673" s="2"/>
      <c r="AE673" s="2"/>
      <c r="AF673" s="2"/>
      <c r="AG673" s="2"/>
      <c r="AH673" s="2"/>
      <c r="AI673" s="2"/>
    </row>
    <row r="674" spans="1:35"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5"/>
      <c r="AB674" s="6"/>
      <c r="AC674" s="2"/>
      <c r="AD674" s="2"/>
      <c r="AE674" s="2"/>
      <c r="AF674" s="2"/>
      <c r="AG674" s="2"/>
      <c r="AH674" s="2"/>
      <c r="AI674" s="2"/>
    </row>
    <row r="675" spans="1:3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5"/>
      <c r="AB675" s="6"/>
      <c r="AC675" s="2"/>
      <c r="AD675" s="2"/>
      <c r="AE675" s="2"/>
      <c r="AF675" s="2"/>
      <c r="AG675" s="2"/>
      <c r="AH675" s="2"/>
      <c r="AI675" s="2"/>
    </row>
    <row r="676" spans="1:35"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5"/>
      <c r="AB676" s="6"/>
      <c r="AC676" s="2"/>
      <c r="AD676" s="2"/>
      <c r="AE676" s="2"/>
      <c r="AF676" s="2"/>
      <c r="AG676" s="2"/>
      <c r="AH676" s="2"/>
      <c r="AI676" s="2"/>
    </row>
    <row r="677" spans="1:35"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5"/>
      <c r="AB677" s="6"/>
      <c r="AC677" s="2"/>
      <c r="AD677" s="2"/>
      <c r="AE677" s="2"/>
      <c r="AF677" s="2"/>
      <c r="AG677" s="2"/>
      <c r="AH677" s="2"/>
      <c r="AI677" s="2"/>
    </row>
    <row r="678" spans="1:35"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5"/>
      <c r="AB678" s="6"/>
      <c r="AC678" s="2"/>
      <c r="AD678" s="2"/>
      <c r="AE678" s="2"/>
      <c r="AF678" s="2"/>
      <c r="AG678" s="2"/>
      <c r="AH678" s="2"/>
      <c r="AI678" s="2"/>
    </row>
    <row r="679" spans="1:35"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5"/>
      <c r="AB679" s="6"/>
      <c r="AC679" s="2"/>
      <c r="AD679" s="2"/>
      <c r="AE679" s="2"/>
      <c r="AF679" s="2"/>
      <c r="AG679" s="2"/>
      <c r="AH679" s="2"/>
      <c r="AI679" s="2"/>
    </row>
    <row r="680" spans="1:35"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5"/>
      <c r="AB680" s="6"/>
      <c r="AC680" s="2"/>
      <c r="AD680" s="2"/>
      <c r="AE680" s="2"/>
      <c r="AF680" s="2"/>
      <c r="AG680" s="2"/>
      <c r="AH680" s="2"/>
      <c r="AI680" s="2"/>
    </row>
    <row r="681" spans="1:35"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5"/>
      <c r="AB681" s="6"/>
      <c r="AC681" s="2"/>
      <c r="AD681" s="2"/>
      <c r="AE681" s="2"/>
      <c r="AF681" s="2"/>
      <c r="AG681" s="2"/>
      <c r="AH681" s="2"/>
      <c r="AI681" s="2"/>
    </row>
    <row r="682" spans="1:35"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5"/>
      <c r="AB682" s="6"/>
      <c r="AC682" s="2"/>
      <c r="AD682" s="2"/>
      <c r="AE682" s="2"/>
      <c r="AF682" s="2"/>
      <c r="AG682" s="2"/>
      <c r="AH682" s="2"/>
      <c r="AI682" s="2"/>
    </row>
    <row r="683" spans="1:35"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5"/>
      <c r="AB683" s="6"/>
      <c r="AC683" s="2"/>
      <c r="AD683" s="2"/>
      <c r="AE683" s="2"/>
      <c r="AF683" s="2"/>
      <c r="AG683" s="2"/>
      <c r="AH683" s="2"/>
      <c r="AI683" s="2"/>
    </row>
    <row r="684" spans="1:35"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5"/>
      <c r="AB684" s="6"/>
      <c r="AC684" s="2"/>
      <c r="AD684" s="2"/>
      <c r="AE684" s="2"/>
      <c r="AF684" s="2"/>
      <c r="AG684" s="2"/>
      <c r="AH684" s="2"/>
      <c r="AI684" s="2"/>
    </row>
    <row r="685" spans="1:3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5"/>
      <c r="AB685" s="6"/>
      <c r="AC685" s="2"/>
      <c r="AD685" s="2"/>
      <c r="AE685" s="2"/>
      <c r="AF685" s="2"/>
      <c r="AG685" s="2"/>
      <c r="AH685" s="2"/>
      <c r="AI685" s="2"/>
    </row>
    <row r="686" spans="1:35"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5"/>
      <c r="AB686" s="6"/>
      <c r="AC686" s="2"/>
      <c r="AD686" s="2"/>
      <c r="AE686" s="2"/>
      <c r="AF686" s="2"/>
      <c r="AG686" s="2"/>
      <c r="AH686" s="2"/>
      <c r="AI686" s="2"/>
    </row>
    <row r="687" spans="1:35"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5"/>
      <c r="AB687" s="6"/>
      <c r="AC687" s="2"/>
      <c r="AD687" s="2"/>
      <c r="AE687" s="2"/>
      <c r="AF687" s="2"/>
      <c r="AG687" s="2"/>
      <c r="AH687" s="2"/>
      <c r="AI687" s="2"/>
    </row>
    <row r="688" spans="1:35"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5"/>
      <c r="AB688" s="6"/>
      <c r="AC688" s="2"/>
      <c r="AD688" s="2"/>
      <c r="AE688" s="2"/>
      <c r="AF688" s="2"/>
      <c r="AG688" s="2"/>
      <c r="AH688" s="2"/>
      <c r="AI688" s="2"/>
    </row>
    <row r="689" spans="1:35"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5"/>
      <c r="AB689" s="6"/>
      <c r="AC689" s="2"/>
      <c r="AD689" s="2"/>
      <c r="AE689" s="2"/>
      <c r="AF689" s="2"/>
      <c r="AG689" s="2"/>
      <c r="AH689" s="2"/>
      <c r="AI689" s="2"/>
    </row>
    <row r="690" spans="1:35"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5"/>
      <c r="AB690" s="6"/>
      <c r="AC690" s="2"/>
      <c r="AD690" s="2"/>
      <c r="AE690" s="2"/>
      <c r="AF690" s="2"/>
      <c r="AG690" s="2"/>
      <c r="AH690" s="2"/>
      <c r="AI690" s="2"/>
    </row>
    <row r="691" spans="1:35"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5"/>
      <c r="AB691" s="6"/>
      <c r="AC691" s="2"/>
      <c r="AD691" s="2"/>
      <c r="AE691" s="2"/>
      <c r="AF691" s="2"/>
      <c r="AG691" s="2"/>
      <c r="AH691" s="2"/>
      <c r="AI691" s="2"/>
    </row>
    <row r="692" spans="1:35"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5"/>
      <c r="AB692" s="6"/>
      <c r="AC692" s="2"/>
      <c r="AD692" s="2"/>
      <c r="AE692" s="2"/>
      <c r="AF692" s="2"/>
      <c r="AG692" s="2"/>
      <c r="AH692" s="2"/>
      <c r="AI692" s="2"/>
    </row>
    <row r="693" spans="1:35"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5"/>
      <c r="AB693" s="6"/>
      <c r="AC693" s="2"/>
      <c r="AD693" s="2"/>
      <c r="AE693" s="2"/>
      <c r="AF693" s="2"/>
      <c r="AG693" s="2"/>
      <c r="AH693" s="2"/>
      <c r="AI693" s="2"/>
    </row>
    <row r="694" spans="1:35"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5"/>
      <c r="AB694" s="6"/>
      <c r="AC694" s="2"/>
      <c r="AD694" s="2"/>
      <c r="AE694" s="2"/>
      <c r="AF694" s="2"/>
      <c r="AG694" s="2"/>
      <c r="AH694" s="2"/>
      <c r="AI694" s="2"/>
    </row>
    <row r="695" spans="1:3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5"/>
      <c r="AB695" s="6"/>
      <c r="AC695" s="2"/>
      <c r="AD695" s="2"/>
      <c r="AE695" s="2"/>
      <c r="AF695" s="2"/>
      <c r="AG695" s="2"/>
      <c r="AH695" s="2"/>
      <c r="AI695" s="2"/>
    </row>
    <row r="696" spans="1:35"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5"/>
      <c r="AB696" s="6"/>
      <c r="AC696" s="2"/>
      <c r="AD696" s="2"/>
      <c r="AE696" s="2"/>
      <c r="AF696" s="2"/>
      <c r="AG696" s="2"/>
      <c r="AH696" s="2"/>
      <c r="AI696" s="2"/>
    </row>
    <row r="697" spans="1:35"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5"/>
      <c r="AB697" s="6"/>
      <c r="AC697" s="2"/>
      <c r="AD697" s="2"/>
      <c r="AE697" s="2"/>
      <c r="AF697" s="2"/>
      <c r="AG697" s="2"/>
      <c r="AH697" s="2"/>
      <c r="AI697" s="2"/>
    </row>
    <row r="698" spans="1:35"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5"/>
      <c r="AB698" s="6"/>
      <c r="AC698" s="2"/>
      <c r="AD698" s="2"/>
      <c r="AE698" s="2"/>
      <c r="AF698" s="2"/>
      <c r="AG698" s="2"/>
      <c r="AH698" s="2"/>
      <c r="AI698" s="2"/>
    </row>
    <row r="699" spans="1:35"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5"/>
      <c r="AB699" s="6"/>
      <c r="AC699" s="2"/>
      <c r="AD699" s="2"/>
      <c r="AE699" s="2"/>
      <c r="AF699" s="2"/>
      <c r="AG699" s="2"/>
      <c r="AH699" s="2"/>
      <c r="AI699" s="2"/>
    </row>
    <row r="700" spans="1:35"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5"/>
      <c r="AB700" s="6"/>
      <c r="AC700" s="2"/>
      <c r="AD700" s="2"/>
      <c r="AE700" s="2"/>
      <c r="AF700" s="2"/>
      <c r="AG700" s="2"/>
      <c r="AH700" s="2"/>
      <c r="AI700" s="2"/>
    </row>
    <row r="701" spans="1:35"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5"/>
      <c r="AB701" s="6"/>
      <c r="AC701" s="2"/>
      <c r="AD701" s="2"/>
      <c r="AE701" s="2"/>
      <c r="AF701" s="2"/>
      <c r="AG701" s="2"/>
      <c r="AH701" s="2"/>
      <c r="AI701" s="2"/>
    </row>
    <row r="702" spans="1:35"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5"/>
      <c r="AB702" s="6"/>
      <c r="AC702" s="2"/>
      <c r="AD702" s="2"/>
      <c r="AE702" s="2"/>
      <c r="AF702" s="2"/>
      <c r="AG702" s="2"/>
      <c r="AH702" s="2"/>
      <c r="AI702" s="2"/>
    </row>
    <row r="703" spans="1:35"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5"/>
      <c r="AB703" s="6"/>
      <c r="AC703" s="2"/>
      <c r="AD703" s="2"/>
      <c r="AE703" s="2"/>
      <c r="AF703" s="2"/>
      <c r="AG703" s="2"/>
      <c r="AH703" s="2"/>
      <c r="AI703" s="2"/>
    </row>
    <row r="704" spans="1:35"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5"/>
      <c r="AB704" s="6"/>
      <c r="AC704" s="2"/>
      <c r="AD704" s="2"/>
      <c r="AE704" s="2"/>
      <c r="AF704" s="2"/>
      <c r="AG704" s="2"/>
      <c r="AH704" s="2"/>
      <c r="AI704" s="2"/>
    </row>
    <row r="705" spans="1:3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5"/>
      <c r="AB705" s="6"/>
      <c r="AC705" s="2"/>
      <c r="AD705" s="2"/>
      <c r="AE705" s="2"/>
      <c r="AF705" s="2"/>
      <c r="AG705" s="2"/>
      <c r="AH705" s="2"/>
      <c r="AI705" s="2"/>
    </row>
    <row r="706" spans="1:35"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5"/>
      <c r="AB706" s="6"/>
      <c r="AC706" s="2"/>
      <c r="AD706" s="2"/>
      <c r="AE706" s="2"/>
      <c r="AF706" s="2"/>
      <c r="AG706" s="2"/>
      <c r="AH706" s="2"/>
      <c r="AI706" s="2"/>
    </row>
    <row r="707" spans="1:35"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5"/>
      <c r="AB707" s="6"/>
      <c r="AC707" s="2"/>
      <c r="AD707" s="2"/>
      <c r="AE707" s="2"/>
      <c r="AF707" s="2"/>
      <c r="AG707" s="2"/>
      <c r="AH707" s="2"/>
      <c r="AI707" s="2"/>
    </row>
    <row r="708" spans="1:35"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5"/>
      <c r="AB708" s="6"/>
      <c r="AC708" s="2"/>
      <c r="AD708" s="2"/>
      <c r="AE708" s="2"/>
      <c r="AF708" s="2"/>
      <c r="AG708" s="2"/>
      <c r="AH708" s="2"/>
      <c r="AI708" s="2"/>
    </row>
    <row r="709" spans="1:35"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5"/>
      <c r="AB709" s="6"/>
      <c r="AC709" s="2"/>
      <c r="AD709" s="2"/>
      <c r="AE709" s="2"/>
      <c r="AF709" s="2"/>
      <c r="AG709" s="2"/>
      <c r="AH709" s="2"/>
      <c r="AI709" s="2"/>
    </row>
    <row r="710" spans="1:35"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5"/>
      <c r="AB710" s="6"/>
      <c r="AC710" s="2"/>
      <c r="AD710" s="2"/>
      <c r="AE710" s="2"/>
      <c r="AF710" s="2"/>
      <c r="AG710" s="2"/>
      <c r="AH710" s="2"/>
      <c r="AI710" s="2"/>
    </row>
    <row r="711" spans="1:35"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5"/>
      <c r="AB711" s="6"/>
      <c r="AC711" s="2"/>
      <c r="AD711" s="2"/>
      <c r="AE711" s="2"/>
      <c r="AF711" s="2"/>
      <c r="AG711" s="2"/>
      <c r="AH711" s="2"/>
      <c r="AI711" s="2"/>
    </row>
    <row r="712" spans="1:35"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5"/>
      <c r="AB712" s="6"/>
      <c r="AC712" s="2"/>
      <c r="AD712" s="2"/>
      <c r="AE712" s="2"/>
      <c r="AF712" s="2"/>
      <c r="AG712" s="2"/>
      <c r="AH712" s="2"/>
      <c r="AI712" s="2"/>
    </row>
    <row r="713" spans="1:35"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5"/>
      <c r="AB713" s="6"/>
      <c r="AC713" s="2"/>
      <c r="AD713" s="2"/>
      <c r="AE713" s="2"/>
      <c r="AF713" s="2"/>
      <c r="AG713" s="2"/>
      <c r="AH713" s="2"/>
      <c r="AI713" s="2"/>
    </row>
    <row r="714" spans="1:35"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5"/>
      <c r="AB714" s="6"/>
      <c r="AC714" s="2"/>
      <c r="AD714" s="2"/>
      <c r="AE714" s="2"/>
      <c r="AF714" s="2"/>
      <c r="AG714" s="2"/>
      <c r="AH714" s="2"/>
      <c r="AI714" s="2"/>
    </row>
    <row r="715" spans="1:3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5"/>
      <c r="AB715" s="6"/>
      <c r="AC715" s="2"/>
      <c r="AD715" s="2"/>
      <c r="AE715" s="2"/>
      <c r="AF715" s="2"/>
      <c r="AG715" s="2"/>
      <c r="AH715" s="2"/>
      <c r="AI715" s="2"/>
    </row>
    <row r="716" spans="1:35"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5"/>
      <c r="AB716" s="6"/>
      <c r="AC716" s="2"/>
      <c r="AD716" s="2"/>
      <c r="AE716" s="2"/>
      <c r="AF716" s="2"/>
      <c r="AG716" s="2"/>
      <c r="AH716" s="2"/>
      <c r="AI716" s="2"/>
    </row>
    <row r="717" spans="1:35"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5"/>
      <c r="AB717" s="6"/>
      <c r="AC717" s="2"/>
      <c r="AD717" s="2"/>
      <c r="AE717" s="2"/>
      <c r="AF717" s="2"/>
      <c r="AG717" s="2"/>
      <c r="AH717" s="2"/>
      <c r="AI717" s="2"/>
    </row>
    <row r="718" spans="1:35"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5"/>
      <c r="AB718" s="6"/>
      <c r="AC718" s="2"/>
      <c r="AD718" s="2"/>
      <c r="AE718" s="2"/>
      <c r="AF718" s="2"/>
      <c r="AG718" s="2"/>
      <c r="AH718" s="2"/>
      <c r="AI718" s="2"/>
    </row>
    <row r="719" spans="1:35"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5"/>
      <c r="AB719" s="6"/>
      <c r="AC719" s="2"/>
      <c r="AD719" s="2"/>
      <c r="AE719" s="2"/>
      <c r="AF719" s="2"/>
      <c r="AG719" s="2"/>
      <c r="AH719" s="2"/>
      <c r="AI719" s="2"/>
    </row>
    <row r="720" spans="1:35"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5"/>
      <c r="AB720" s="6"/>
      <c r="AC720" s="2"/>
      <c r="AD720" s="2"/>
      <c r="AE720" s="2"/>
      <c r="AF720" s="2"/>
      <c r="AG720" s="2"/>
      <c r="AH720" s="2"/>
      <c r="AI720" s="2"/>
    </row>
    <row r="721" spans="1:35"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5"/>
      <c r="AB721" s="6"/>
      <c r="AC721" s="2"/>
      <c r="AD721" s="2"/>
      <c r="AE721" s="2"/>
      <c r="AF721" s="2"/>
      <c r="AG721" s="2"/>
      <c r="AH721" s="2"/>
      <c r="AI721" s="2"/>
    </row>
    <row r="722" spans="1:35"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5"/>
      <c r="AB722" s="6"/>
      <c r="AC722" s="2"/>
      <c r="AD722" s="2"/>
      <c r="AE722" s="2"/>
      <c r="AF722" s="2"/>
      <c r="AG722" s="2"/>
      <c r="AH722" s="2"/>
      <c r="AI722" s="2"/>
    </row>
    <row r="723" spans="1:35"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5"/>
      <c r="AB723" s="6"/>
      <c r="AC723" s="2"/>
      <c r="AD723" s="2"/>
      <c r="AE723" s="2"/>
      <c r="AF723" s="2"/>
      <c r="AG723" s="2"/>
      <c r="AH723" s="2"/>
      <c r="AI723" s="2"/>
    </row>
    <row r="724" spans="1:35"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5"/>
      <c r="AB724" s="6"/>
      <c r="AC724" s="2"/>
      <c r="AD724" s="2"/>
      <c r="AE724" s="2"/>
      <c r="AF724" s="2"/>
      <c r="AG724" s="2"/>
      <c r="AH724" s="2"/>
      <c r="AI724" s="2"/>
    </row>
    <row r="725" spans="1:3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5"/>
      <c r="AB725" s="6"/>
      <c r="AC725" s="2"/>
      <c r="AD725" s="2"/>
      <c r="AE725" s="2"/>
      <c r="AF725" s="2"/>
      <c r="AG725" s="2"/>
      <c r="AH725" s="2"/>
      <c r="AI725" s="2"/>
    </row>
    <row r="726" spans="1:35"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5"/>
      <c r="AB726" s="6"/>
      <c r="AC726" s="2"/>
      <c r="AD726" s="2"/>
      <c r="AE726" s="2"/>
      <c r="AF726" s="2"/>
      <c r="AG726" s="2"/>
      <c r="AH726" s="2"/>
      <c r="AI726" s="2"/>
    </row>
    <row r="727" spans="1:35"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5"/>
      <c r="AB727" s="6"/>
      <c r="AC727" s="2"/>
      <c r="AD727" s="2"/>
      <c r="AE727" s="2"/>
      <c r="AF727" s="2"/>
      <c r="AG727" s="2"/>
      <c r="AH727" s="2"/>
      <c r="AI727" s="2"/>
    </row>
    <row r="728" spans="1:35"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5"/>
      <c r="AB728" s="6"/>
      <c r="AC728" s="2"/>
      <c r="AD728" s="2"/>
      <c r="AE728" s="2"/>
      <c r="AF728" s="2"/>
      <c r="AG728" s="2"/>
      <c r="AH728" s="2"/>
      <c r="AI728" s="2"/>
    </row>
    <row r="729" spans="1:35"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5"/>
      <c r="AB729" s="6"/>
      <c r="AC729" s="2"/>
      <c r="AD729" s="2"/>
      <c r="AE729" s="2"/>
      <c r="AF729" s="2"/>
      <c r="AG729" s="2"/>
      <c r="AH729" s="2"/>
      <c r="AI729" s="2"/>
    </row>
    <row r="730" spans="1:35"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5"/>
      <c r="AB730" s="6"/>
      <c r="AC730" s="2"/>
      <c r="AD730" s="2"/>
      <c r="AE730" s="2"/>
      <c r="AF730" s="2"/>
      <c r="AG730" s="2"/>
      <c r="AH730" s="2"/>
      <c r="AI730" s="2"/>
    </row>
    <row r="731" spans="1:35"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5"/>
      <c r="AB731" s="6"/>
      <c r="AC731" s="2"/>
      <c r="AD731" s="2"/>
      <c r="AE731" s="2"/>
      <c r="AF731" s="2"/>
      <c r="AG731" s="2"/>
      <c r="AH731" s="2"/>
      <c r="AI731" s="2"/>
    </row>
    <row r="732" spans="1:35"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5"/>
      <c r="AB732" s="6"/>
      <c r="AC732" s="2"/>
      <c r="AD732" s="2"/>
      <c r="AE732" s="2"/>
      <c r="AF732" s="2"/>
      <c r="AG732" s="2"/>
      <c r="AH732" s="2"/>
      <c r="AI732" s="2"/>
    </row>
    <row r="733" spans="1:35"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5"/>
      <c r="AB733" s="6"/>
      <c r="AC733" s="2"/>
      <c r="AD733" s="2"/>
      <c r="AE733" s="2"/>
      <c r="AF733" s="2"/>
      <c r="AG733" s="2"/>
      <c r="AH733" s="2"/>
      <c r="AI733" s="2"/>
    </row>
    <row r="734" spans="1:35"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5"/>
      <c r="AB734" s="6"/>
      <c r="AC734" s="2"/>
      <c r="AD734" s="2"/>
      <c r="AE734" s="2"/>
      <c r="AF734" s="2"/>
      <c r="AG734" s="2"/>
      <c r="AH734" s="2"/>
      <c r="AI734" s="2"/>
    </row>
    <row r="735" spans="1: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5"/>
      <c r="AB735" s="6"/>
      <c r="AC735" s="2"/>
      <c r="AD735" s="2"/>
      <c r="AE735" s="2"/>
      <c r="AF735" s="2"/>
      <c r="AG735" s="2"/>
      <c r="AH735" s="2"/>
      <c r="AI735" s="2"/>
    </row>
    <row r="736" spans="1:35"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5"/>
      <c r="AB736" s="6"/>
      <c r="AC736" s="2"/>
      <c r="AD736" s="2"/>
      <c r="AE736" s="2"/>
      <c r="AF736" s="2"/>
      <c r="AG736" s="2"/>
      <c r="AH736" s="2"/>
      <c r="AI736" s="2"/>
    </row>
    <row r="737" spans="1:35"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5"/>
      <c r="AB737" s="6"/>
      <c r="AC737" s="2"/>
      <c r="AD737" s="2"/>
      <c r="AE737" s="2"/>
      <c r="AF737" s="2"/>
      <c r="AG737" s="2"/>
      <c r="AH737" s="2"/>
      <c r="AI737" s="2"/>
    </row>
    <row r="738" spans="1:35"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5"/>
      <c r="AB738" s="6"/>
      <c r="AC738" s="2"/>
      <c r="AD738" s="2"/>
      <c r="AE738" s="2"/>
      <c r="AF738" s="2"/>
      <c r="AG738" s="2"/>
      <c r="AH738" s="2"/>
      <c r="AI738" s="2"/>
    </row>
    <row r="739" spans="1:35"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5"/>
      <c r="AB739" s="6"/>
      <c r="AC739" s="2"/>
      <c r="AD739" s="2"/>
      <c r="AE739" s="2"/>
      <c r="AF739" s="2"/>
      <c r="AG739" s="2"/>
      <c r="AH739" s="2"/>
      <c r="AI739" s="2"/>
    </row>
    <row r="740" spans="1:35"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5"/>
      <c r="AB740" s="6"/>
      <c r="AC740" s="2"/>
      <c r="AD740" s="2"/>
      <c r="AE740" s="2"/>
      <c r="AF740" s="2"/>
      <c r="AG740" s="2"/>
      <c r="AH740" s="2"/>
      <c r="AI740" s="2"/>
    </row>
    <row r="741" spans="1:35"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5"/>
      <c r="AB741" s="6"/>
      <c r="AC741" s="2"/>
      <c r="AD741" s="2"/>
      <c r="AE741" s="2"/>
      <c r="AF741" s="2"/>
      <c r="AG741" s="2"/>
      <c r="AH741" s="2"/>
      <c r="AI741" s="2"/>
    </row>
    <row r="742" spans="1:35"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5"/>
      <c r="AB742" s="6"/>
      <c r="AC742" s="2"/>
      <c r="AD742" s="2"/>
      <c r="AE742" s="2"/>
      <c r="AF742" s="2"/>
      <c r="AG742" s="2"/>
      <c r="AH742" s="2"/>
      <c r="AI742" s="2"/>
    </row>
    <row r="743" spans="1:35"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5"/>
      <c r="AB743" s="6"/>
      <c r="AC743" s="2"/>
      <c r="AD743" s="2"/>
      <c r="AE743" s="2"/>
      <c r="AF743" s="2"/>
      <c r="AG743" s="2"/>
      <c r="AH743" s="2"/>
      <c r="AI743" s="2"/>
    </row>
    <row r="744" spans="1:35"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5"/>
      <c r="AB744" s="6"/>
      <c r="AC744" s="2"/>
      <c r="AD744" s="2"/>
      <c r="AE744" s="2"/>
      <c r="AF744" s="2"/>
      <c r="AG744" s="2"/>
      <c r="AH744" s="2"/>
      <c r="AI744" s="2"/>
    </row>
    <row r="745" spans="1:3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5"/>
      <c r="AB745" s="6"/>
      <c r="AC745" s="2"/>
      <c r="AD745" s="2"/>
      <c r="AE745" s="2"/>
      <c r="AF745" s="2"/>
      <c r="AG745" s="2"/>
      <c r="AH745" s="2"/>
      <c r="AI745" s="2"/>
    </row>
    <row r="746" spans="1:35"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5"/>
      <c r="AB746" s="6"/>
      <c r="AC746" s="2"/>
      <c r="AD746" s="2"/>
      <c r="AE746" s="2"/>
      <c r="AF746" s="2"/>
      <c r="AG746" s="2"/>
      <c r="AH746" s="2"/>
      <c r="AI746" s="2"/>
    </row>
    <row r="747" spans="1:35"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5"/>
      <c r="AB747" s="6"/>
      <c r="AC747" s="2"/>
      <c r="AD747" s="2"/>
      <c r="AE747" s="2"/>
      <c r="AF747" s="2"/>
      <c r="AG747" s="2"/>
      <c r="AH747" s="2"/>
      <c r="AI747" s="2"/>
    </row>
    <row r="748" spans="1:35"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5"/>
      <c r="AB748" s="6"/>
      <c r="AC748" s="2"/>
      <c r="AD748" s="2"/>
      <c r="AE748" s="2"/>
      <c r="AF748" s="2"/>
      <c r="AG748" s="2"/>
      <c r="AH748" s="2"/>
      <c r="AI748" s="2"/>
    </row>
    <row r="749" spans="1:35"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5"/>
      <c r="AB749" s="6"/>
      <c r="AC749" s="2"/>
      <c r="AD749" s="2"/>
      <c r="AE749" s="2"/>
      <c r="AF749" s="2"/>
      <c r="AG749" s="2"/>
      <c r="AH749" s="2"/>
      <c r="AI749" s="2"/>
    </row>
    <row r="750" spans="1:35"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5"/>
      <c r="AB750" s="6"/>
      <c r="AC750" s="2"/>
      <c r="AD750" s="2"/>
      <c r="AE750" s="2"/>
      <c r="AF750" s="2"/>
      <c r="AG750" s="2"/>
      <c r="AH750" s="2"/>
      <c r="AI750" s="2"/>
    </row>
    <row r="751" spans="1:35"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5"/>
      <c r="AB751" s="6"/>
      <c r="AC751" s="2"/>
      <c r="AD751" s="2"/>
      <c r="AE751" s="2"/>
      <c r="AF751" s="2"/>
      <c r="AG751" s="2"/>
      <c r="AH751" s="2"/>
      <c r="AI751" s="2"/>
    </row>
    <row r="752" spans="1:35"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5"/>
      <c r="AB752" s="6"/>
      <c r="AC752" s="2"/>
      <c r="AD752" s="2"/>
      <c r="AE752" s="2"/>
      <c r="AF752" s="2"/>
      <c r="AG752" s="2"/>
      <c r="AH752" s="2"/>
      <c r="AI752" s="2"/>
    </row>
    <row r="753" spans="1:35"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5"/>
      <c r="AB753" s="6"/>
      <c r="AC753" s="2"/>
      <c r="AD753" s="2"/>
      <c r="AE753" s="2"/>
      <c r="AF753" s="2"/>
      <c r="AG753" s="2"/>
      <c r="AH753" s="2"/>
      <c r="AI753" s="2"/>
    </row>
    <row r="754" spans="1:35"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5"/>
      <c r="AB754" s="6"/>
      <c r="AC754" s="2"/>
      <c r="AD754" s="2"/>
      <c r="AE754" s="2"/>
      <c r="AF754" s="2"/>
      <c r="AG754" s="2"/>
      <c r="AH754" s="2"/>
      <c r="AI754" s="2"/>
    </row>
    <row r="755" spans="1:3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5"/>
      <c r="AB755" s="6"/>
      <c r="AC755" s="2"/>
      <c r="AD755" s="2"/>
      <c r="AE755" s="2"/>
      <c r="AF755" s="2"/>
      <c r="AG755" s="2"/>
      <c r="AH755" s="2"/>
      <c r="AI755" s="2"/>
    </row>
    <row r="756" spans="1:35"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5"/>
      <c r="AB756" s="6"/>
      <c r="AC756" s="2"/>
      <c r="AD756" s="2"/>
      <c r="AE756" s="2"/>
      <c r="AF756" s="2"/>
      <c r="AG756" s="2"/>
      <c r="AH756" s="2"/>
      <c r="AI756" s="2"/>
    </row>
    <row r="757" spans="1:35"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5"/>
      <c r="AB757" s="6"/>
      <c r="AC757" s="2"/>
      <c r="AD757" s="2"/>
      <c r="AE757" s="2"/>
      <c r="AF757" s="2"/>
      <c r="AG757" s="2"/>
      <c r="AH757" s="2"/>
      <c r="AI757" s="2"/>
    </row>
    <row r="758" spans="1:35"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5"/>
      <c r="AB758" s="6"/>
      <c r="AC758" s="2"/>
      <c r="AD758" s="2"/>
      <c r="AE758" s="2"/>
      <c r="AF758" s="2"/>
      <c r="AG758" s="2"/>
      <c r="AH758" s="2"/>
      <c r="AI758" s="2"/>
    </row>
    <row r="759" spans="1:35"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5"/>
      <c r="AB759" s="6"/>
      <c r="AC759" s="2"/>
      <c r="AD759" s="2"/>
      <c r="AE759" s="2"/>
      <c r="AF759" s="2"/>
      <c r="AG759" s="2"/>
      <c r="AH759" s="2"/>
      <c r="AI759" s="2"/>
    </row>
    <row r="760" spans="1:35"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5"/>
      <c r="AB760" s="6"/>
      <c r="AC760" s="2"/>
      <c r="AD760" s="2"/>
      <c r="AE760" s="2"/>
      <c r="AF760" s="2"/>
      <c r="AG760" s="2"/>
      <c r="AH760" s="2"/>
      <c r="AI760" s="2"/>
    </row>
    <row r="761" spans="1:35"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5"/>
      <c r="AB761" s="6"/>
      <c r="AC761" s="2"/>
      <c r="AD761" s="2"/>
      <c r="AE761" s="2"/>
      <c r="AF761" s="2"/>
      <c r="AG761" s="2"/>
      <c r="AH761" s="2"/>
      <c r="AI761" s="2"/>
    </row>
    <row r="762" spans="1:35"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5"/>
      <c r="AB762" s="6"/>
      <c r="AC762" s="2"/>
      <c r="AD762" s="2"/>
      <c r="AE762" s="2"/>
      <c r="AF762" s="2"/>
      <c r="AG762" s="2"/>
      <c r="AH762" s="2"/>
      <c r="AI762" s="2"/>
    </row>
    <row r="763" spans="1:35"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5"/>
      <c r="AB763" s="6"/>
      <c r="AC763" s="2"/>
      <c r="AD763" s="2"/>
      <c r="AE763" s="2"/>
      <c r="AF763" s="2"/>
      <c r="AG763" s="2"/>
      <c r="AH763" s="2"/>
      <c r="AI763" s="2"/>
    </row>
    <row r="764" spans="1:35"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5"/>
      <c r="AB764" s="6"/>
      <c r="AC764" s="2"/>
      <c r="AD764" s="2"/>
      <c r="AE764" s="2"/>
      <c r="AF764" s="2"/>
      <c r="AG764" s="2"/>
      <c r="AH764" s="2"/>
      <c r="AI764" s="2"/>
    </row>
    <row r="765" spans="1:3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5"/>
      <c r="AB765" s="6"/>
      <c r="AC765" s="2"/>
      <c r="AD765" s="2"/>
      <c r="AE765" s="2"/>
      <c r="AF765" s="2"/>
      <c r="AG765" s="2"/>
      <c r="AH765" s="2"/>
      <c r="AI765" s="2"/>
    </row>
    <row r="766" spans="1:35"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5"/>
      <c r="AB766" s="6"/>
      <c r="AC766" s="2"/>
      <c r="AD766" s="2"/>
      <c r="AE766" s="2"/>
      <c r="AF766" s="2"/>
      <c r="AG766" s="2"/>
      <c r="AH766" s="2"/>
      <c r="AI766" s="2"/>
    </row>
    <row r="767" spans="1:35"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5"/>
      <c r="AB767" s="6"/>
      <c r="AC767" s="2"/>
      <c r="AD767" s="2"/>
      <c r="AE767" s="2"/>
      <c r="AF767" s="2"/>
      <c r="AG767" s="2"/>
      <c r="AH767" s="2"/>
      <c r="AI767" s="2"/>
    </row>
    <row r="768" spans="1:35"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5"/>
      <c r="AB768" s="6"/>
      <c r="AC768" s="2"/>
      <c r="AD768" s="2"/>
      <c r="AE768" s="2"/>
      <c r="AF768" s="2"/>
      <c r="AG768" s="2"/>
      <c r="AH768" s="2"/>
      <c r="AI768" s="2"/>
    </row>
    <row r="769" spans="1:35"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5"/>
      <c r="AB769" s="6"/>
      <c r="AC769" s="2"/>
      <c r="AD769" s="2"/>
      <c r="AE769" s="2"/>
      <c r="AF769" s="2"/>
      <c r="AG769" s="2"/>
      <c r="AH769" s="2"/>
      <c r="AI769" s="2"/>
    </row>
    <row r="770" spans="1:35"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5"/>
      <c r="AB770" s="6"/>
      <c r="AC770" s="2"/>
      <c r="AD770" s="2"/>
      <c r="AE770" s="2"/>
      <c r="AF770" s="2"/>
      <c r="AG770" s="2"/>
      <c r="AH770" s="2"/>
      <c r="AI770" s="2"/>
    </row>
    <row r="771" spans="1:35"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5"/>
      <c r="AB771" s="6"/>
      <c r="AC771" s="2"/>
      <c r="AD771" s="2"/>
      <c r="AE771" s="2"/>
      <c r="AF771" s="2"/>
      <c r="AG771" s="2"/>
      <c r="AH771" s="2"/>
      <c r="AI771" s="2"/>
    </row>
    <row r="772" spans="1:35"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5"/>
      <c r="AB772" s="6"/>
      <c r="AC772" s="2"/>
      <c r="AD772" s="2"/>
      <c r="AE772" s="2"/>
      <c r="AF772" s="2"/>
      <c r="AG772" s="2"/>
      <c r="AH772" s="2"/>
      <c r="AI772" s="2"/>
    </row>
    <row r="773" spans="1:35"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5"/>
      <c r="AB773" s="6"/>
      <c r="AC773" s="2"/>
      <c r="AD773" s="2"/>
      <c r="AE773" s="2"/>
      <c r="AF773" s="2"/>
      <c r="AG773" s="2"/>
      <c r="AH773" s="2"/>
      <c r="AI773" s="2"/>
    </row>
    <row r="774" spans="1:35"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5"/>
      <c r="AB774" s="6"/>
      <c r="AC774" s="2"/>
      <c r="AD774" s="2"/>
      <c r="AE774" s="2"/>
      <c r="AF774" s="2"/>
      <c r="AG774" s="2"/>
      <c r="AH774" s="2"/>
      <c r="AI774" s="2"/>
    </row>
    <row r="775" spans="1:3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5"/>
      <c r="AB775" s="6"/>
      <c r="AC775" s="2"/>
      <c r="AD775" s="2"/>
      <c r="AE775" s="2"/>
      <c r="AF775" s="2"/>
      <c r="AG775" s="2"/>
      <c r="AH775" s="2"/>
      <c r="AI775" s="2"/>
    </row>
    <row r="776" spans="1:35"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5"/>
      <c r="AB776" s="6"/>
      <c r="AC776" s="2"/>
      <c r="AD776" s="2"/>
      <c r="AE776" s="2"/>
      <c r="AF776" s="2"/>
      <c r="AG776" s="2"/>
      <c r="AH776" s="2"/>
      <c r="AI776" s="2"/>
    </row>
    <row r="777" spans="1:35"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5"/>
      <c r="AB777" s="6"/>
      <c r="AC777" s="2"/>
      <c r="AD777" s="2"/>
      <c r="AE777" s="2"/>
      <c r="AF777" s="2"/>
      <c r="AG777" s="2"/>
      <c r="AH777" s="2"/>
      <c r="AI777" s="2"/>
    </row>
    <row r="778" spans="1:35"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5"/>
      <c r="AB778" s="6"/>
      <c r="AC778" s="2"/>
      <c r="AD778" s="2"/>
      <c r="AE778" s="2"/>
      <c r="AF778" s="2"/>
      <c r="AG778" s="2"/>
      <c r="AH778" s="2"/>
      <c r="AI778" s="2"/>
    </row>
    <row r="779" spans="1:35"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5"/>
      <c r="AB779" s="6"/>
      <c r="AC779" s="2"/>
      <c r="AD779" s="2"/>
      <c r="AE779" s="2"/>
      <c r="AF779" s="2"/>
      <c r="AG779" s="2"/>
      <c r="AH779" s="2"/>
      <c r="AI779" s="2"/>
    </row>
    <row r="780" spans="1:35"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5"/>
      <c r="AB780" s="6"/>
      <c r="AC780" s="2"/>
      <c r="AD780" s="2"/>
      <c r="AE780" s="2"/>
      <c r="AF780" s="2"/>
      <c r="AG780" s="2"/>
      <c r="AH780" s="2"/>
      <c r="AI780" s="2"/>
    </row>
    <row r="781" spans="1:35"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5"/>
      <c r="AB781" s="6"/>
      <c r="AC781" s="2"/>
      <c r="AD781" s="2"/>
      <c r="AE781" s="2"/>
      <c r="AF781" s="2"/>
      <c r="AG781" s="2"/>
      <c r="AH781" s="2"/>
      <c r="AI781" s="2"/>
    </row>
    <row r="782" spans="1:35"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5"/>
      <c r="AB782" s="6"/>
      <c r="AC782" s="2"/>
      <c r="AD782" s="2"/>
      <c r="AE782" s="2"/>
      <c r="AF782" s="2"/>
      <c r="AG782" s="2"/>
      <c r="AH782" s="2"/>
      <c r="AI782" s="2"/>
    </row>
    <row r="783" spans="1:35"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5"/>
      <c r="AB783" s="6"/>
      <c r="AC783" s="2"/>
      <c r="AD783" s="2"/>
      <c r="AE783" s="2"/>
      <c r="AF783" s="2"/>
      <c r="AG783" s="2"/>
      <c r="AH783" s="2"/>
      <c r="AI783" s="2"/>
    </row>
    <row r="784" spans="1:35"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5"/>
      <c r="AB784" s="6"/>
      <c r="AC784" s="2"/>
      <c r="AD784" s="2"/>
      <c r="AE784" s="2"/>
      <c r="AF784" s="2"/>
      <c r="AG784" s="2"/>
      <c r="AH784" s="2"/>
      <c r="AI784" s="2"/>
    </row>
    <row r="785" spans="1:3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5"/>
      <c r="AB785" s="6"/>
      <c r="AC785" s="2"/>
      <c r="AD785" s="2"/>
      <c r="AE785" s="2"/>
      <c r="AF785" s="2"/>
      <c r="AG785" s="2"/>
      <c r="AH785" s="2"/>
      <c r="AI785" s="2"/>
    </row>
    <row r="786" spans="1:35"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5"/>
      <c r="AB786" s="6"/>
      <c r="AC786" s="2"/>
      <c r="AD786" s="2"/>
      <c r="AE786" s="2"/>
      <c r="AF786" s="2"/>
      <c r="AG786" s="2"/>
      <c r="AH786" s="2"/>
      <c r="AI786" s="2"/>
    </row>
    <row r="787" spans="1:35"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5"/>
      <c r="AB787" s="6"/>
      <c r="AC787" s="2"/>
      <c r="AD787" s="2"/>
      <c r="AE787" s="2"/>
      <c r="AF787" s="2"/>
      <c r="AG787" s="2"/>
      <c r="AH787" s="2"/>
      <c r="AI787" s="2"/>
    </row>
    <row r="788" spans="1:35"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5"/>
      <c r="AB788" s="6"/>
      <c r="AC788" s="2"/>
      <c r="AD788" s="2"/>
      <c r="AE788" s="2"/>
      <c r="AF788" s="2"/>
      <c r="AG788" s="2"/>
      <c r="AH788" s="2"/>
      <c r="AI788" s="2"/>
    </row>
    <row r="789" spans="1:35"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5"/>
      <c r="AB789" s="6"/>
      <c r="AC789" s="2"/>
      <c r="AD789" s="2"/>
      <c r="AE789" s="2"/>
      <c r="AF789" s="2"/>
      <c r="AG789" s="2"/>
      <c r="AH789" s="2"/>
      <c r="AI789" s="2"/>
    </row>
    <row r="790" spans="1:35"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5"/>
      <c r="AB790" s="6"/>
      <c r="AC790" s="2"/>
      <c r="AD790" s="2"/>
      <c r="AE790" s="2"/>
      <c r="AF790" s="2"/>
      <c r="AG790" s="2"/>
      <c r="AH790" s="2"/>
      <c r="AI790" s="2"/>
    </row>
    <row r="791" spans="1:35"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5"/>
      <c r="AB791" s="6"/>
      <c r="AC791" s="2"/>
      <c r="AD791" s="2"/>
      <c r="AE791" s="2"/>
      <c r="AF791" s="2"/>
      <c r="AG791" s="2"/>
      <c r="AH791" s="2"/>
      <c r="AI791" s="2"/>
    </row>
    <row r="792" spans="1:35"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5"/>
      <c r="AB792" s="6"/>
      <c r="AC792" s="2"/>
      <c r="AD792" s="2"/>
      <c r="AE792" s="2"/>
      <c r="AF792" s="2"/>
      <c r="AG792" s="2"/>
      <c r="AH792" s="2"/>
      <c r="AI792" s="2"/>
    </row>
    <row r="793" spans="1:35"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5"/>
      <c r="AB793" s="6"/>
      <c r="AC793" s="2"/>
      <c r="AD793" s="2"/>
      <c r="AE793" s="2"/>
      <c r="AF793" s="2"/>
      <c r="AG793" s="2"/>
      <c r="AH793" s="2"/>
      <c r="AI793" s="2"/>
    </row>
    <row r="794" spans="1:35"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5"/>
      <c r="AB794" s="6"/>
      <c r="AC794" s="2"/>
      <c r="AD794" s="2"/>
      <c r="AE794" s="2"/>
      <c r="AF794" s="2"/>
      <c r="AG794" s="2"/>
      <c r="AH794" s="2"/>
      <c r="AI794" s="2"/>
    </row>
    <row r="795" spans="1:3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5"/>
      <c r="AB795" s="6"/>
      <c r="AC795" s="2"/>
      <c r="AD795" s="2"/>
      <c r="AE795" s="2"/>
      <c r="AF795" s="2"/>
      <c r="AG795" s="2"/>
      <c r="AH795" s="2"/>
      <c r="AI795" s="2"/>
    </row>
    <row r="796" spans="1:35"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5"/>
      <c r="AB796" s="6"/>
      <c r="AC796" s="2"/>
      <c r="AD796" s="2"/>
      <c r="AE796" s="2"/>
      <c r="AF796" s="2"/>
      <c r="AG796" s="2"/>
      <c r="AH796" s="2"/>
      <c r="AI796" s="2"/>
    </row>
    <row r="797" spans="1:35"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5"/>
      <c r="AB797" s="6"/>
      <c r="AC797" s="2"/>
      <c r="AD797" s="2"/>
      <c r="AE797" s="2"/>
      <c r="AF797" s="2"/>
      <c r="AG797" s="2"/>
      <c r="AH797" s="2"/>
      <c r="AI797" s="2"/>
    </row>
    <row r="798" spans="1:35"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5"/>
      <c r="AB798" s="6"/>
      <c r="AC798" s="2"/>
      <c r="AD798" s="2"/>
      <c r="AE798" s="2"/>
      <c r="AF798" s="2"/>
      <c r="AG798" s="2"/>
      <c r="AH798" s="2"/>
      <c r="AI798" s="2"/>
    </row>
    <row r="799" spans="1:35"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5"/>
      <c r="AB799" s="6"/>
      <c r="AC799" s="2"/>
      <c r="AD799" s="2"/>
      <c r="AE799" s="2"/>
      <c r="AF799" s="2"/>
      <c r="AG799" s="2"/>
      <c r="AH799" s="2"/>
      <c r="AI799" s="2"/>
    </row>
    <row r="800" spans="1:35"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5"/>
      <c r="AB800" s="6"/>
      <c r="AC800" s="2"/>
      <c r="AD800" s="2"/>
      <c r="AE800" s="2"/>
      <c r="AF800" s="2"/>
      <c r="AG800" s="2"/>
      <c r="AH800" s="2"/>
      <c r="AI800" s="2"/>
    </row>
    <row r="801" spans="1:35"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5"/>
      <c r="AB801" s="6"/>
      <c r="AC801" s="2"/>
      <c r="AD801" s="2"/>
      <c r="AE801" s="2"/>
      <c r="AF801" s="2"/>
      <c r="AG801" s="2"/>
      <c r="AH801" s="2"/>
      <c r="AI801" s="2"/>
    </row>
    <row r="802" spans="1:35"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5"/>
      <c r="AB802" s="6"/>
      <c r="AC802" s="2"/>
      <c r="AD802" s="2"/>
      <c r="AE802" s="2"/>
      <c r="AF802" s="2"/>
      <c r="AG802" s="2"/>
      <c r="AH802" s="2"/>
      <c r="AI802" s="2"/>
    </row>
    <row r="803" spans="1:35"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5"/>
      <c r="AB803" s="6"/>
      <c r="AC803" s="2"/>
      <c r="AD803" s="2"/>
      <c r="AE803" s="2"/>
      <c r="AF803" s="2"/>
      <c r="AG803" s="2"/>
      <c r="AH803" s="2"/>
      <c r="AI803" s="2"/>
    </row>
    <row r="804" spans="1:35"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5"/>
      <c r="AB804" s="6"/>
      <c r="AC804" s="2"/>
      <c r="AD804" s="2"/>
      <c r="AE804" s="2"/>
      <c r="AF804" s="2"/>
      <c r="AG804" s="2"/>
      <c r="AH804" s="2"/>
      <c r="AI804" s="2"/>
    </row>
    <row r="805" spans="1:3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5"/>
      <c r="AB805" s="6"/>
      <c r="AC805" s="2"/>
      <c r="AD805" s="2"/>
      <c r="AE805" s="2"/>
      <c r="AF805" s="2"/>
      <c r="AG805" s="2"/>
      <c r="AH805" s="2"/>
      <c r="AI805" s="2"/>
    </row>
    <row r="806" spans="1:35"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5"/>
      <c r="AB806" s="6"/>
      <c r="AC806" s="2"/>
      <c r="AD806" s="2"/>
      <c r="AE806" s="2"/>
      <c r="AF806" s="2"/>
      <c r="AG806" s="2"/>
      <c r="AH806" s="2"/>
      <c r="AI806" s="2"/>
    </row>
    <row r="807" spans="1:35"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5"/>
      <c r="AB807" s="6"/>
      <c r="AC807" s="2"/>
      <c r="AD807" s="2"/>
      <c r="AE807" s="2"/>
      <c r="AF807" s="2"/>
      <c r="AG807" s="2"/>
      <c r="AH807" s="2"/>
      <c r="AI807" s="2"/>
    </row>
    <row r="808" spans="1:35"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5"/>
      <c r="AB808" s="6"/>
      <c r="AC808" s="2"/>
      <c r="AD808" s="2"/>
      <c r="AE808" s="2"/>
      <c r="AF808" s="2"/>
      <c r="AG808" s="2"/>
      <c r="AH808" s="2"/>
      <c r="AI808" s="2"/>
    </row>
    <row r="809" spans="1:35"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5"/>
      <c r="AB809" s="6"/>
      <c r="AC809" s="2"/>
      <c r="AD809" s="2"/>
      <c r="AE809" s="2"/>
      <c r="AF809" s="2"/>
      <c r="AG809" s="2"/>
      <c r="AH809" s="2"/>
      <c r="AI809" s="2"/>
    </row>
    <row r="810" spans="1:35"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5"/>
      <c r="AB810" s="6"/>
      <c r="AC810" s="2"/>
      <c r="AD810" s="2"/>
      <c r="AE810" s="2"/>
      <c r="AF810" s="2"/>
      <c r="AG810" s="2"/>
      <c r="AH810" s="2"/>
      <c r="AI810" s="2"/>
    </row>
    <row r="811" spans="1:35"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5"/>
      <c r="AB811" s="6"/>
      <c r="AC811" s="2"/>
      <c r="AD811" s="2"/>
      <c r="AE811" s="2"/>
      <c r="AF811" s="2"/>
      <c r="AG811" s="2"/>
      <c r="AH811" s="2"/>
      <c r="AI811" s="2"/>
    </row>
    <row r="812" spans="1:35"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5"/>
      <c r="AB812" s="6"/>
      <c r="AC812" s="2"/>
      <c r="AD812" s="2"/>
      <c r="AE812" s="2"/>
      <c r="AF812" s="2"/>
      <c r="AG812" s="2"/>
      <c r="AH812" s="2"/>
      <c r="AI812" s="2"/>
    </row>
    <row r="813" spans="1:35"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5"/>
      <c r="AB813" s="6"/>
      <c r="AC813" s="2"/>
      <c r="AD813" s="2"/>
      <c r="AE813" s="2"/>
      <c r="AF813" s="2"/>
      <c r="AG813" s="2"/>
      <c r="AH813" s="2"/>
      <c r="AI813" s="2"/>
    </row>
    <row r="814" spans="1:35"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5"/>
      <c r="AB814" s="6"/>
      <c r="AC814" s="2"/>
      <c r="AD814" s="2"/>
      <c r="AE814" s="2"/>
      <c r="AF814" s="2"/>
      <c r="AG814" s="2"/>
      <c r="AH814" s="2"/>
      <c r="AI814" s="2"/>
    </row>
    <row r="815" spans="1:3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5"/>
      <c r="AB815" s="6"/>
      <c r="AC815" s="2"/>
      <c r="AD815" s="2"/>
      <c r="AE815" s="2"/>
      <c r="AF815" s="2"/>
      <c r="AG815" s="2"/>
      <c r="AH815" s="2"/>
      <c r="AI815" s="2"/>
    </row>
    <row r="816" spans="1:35"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5"/>
      <c r="AB816" s="6"/>
      <c r="AC816" s="2"/>
      <c r="AD816" s="2"/>
      <c r="AE816" s="2"/>
      <c r="AF816" s="2"/>
      <c r="AG816" s="2"/>
      <c r="AH816" s="2"/>
      <c r="AI816" s="2"/>
    </row>
    <row r="817" spans="1:35"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5"/>
      <c r="AB817" s="6"/>
      <c r="AC817" s="2"/>
      <c r="AD817" s="2"/>
      <c r="AE817" s="2"/>
      <c r="AF817" s="2"/>
      <c r="AG817" s="2"/>
      <c r="AH817" s="2"/>
      <c r="AI817" s="2"/>
    </row>
    <row r="818" spans="1:35"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5"/>
      <c r="AB818" s="6"/>
      <c r="AC818" s="2"/>
      <c r="AD818" s="2"/>
      <c r="AE818" s="2"/>
      <c r="AF818" s="2"/>
      <c r="AG818" s="2"/>
      <c r="AH818" s="2"/>
      <c r="AI818" s="2"/>
    </row>
    <row r="819" spans="1:35"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5"/>
      <c r="AB819" s="6"/>
      <c r="AC819" s="2"/>
      <c r="AD819" s="2"/>
      <c r="AE819" s="2"/>
      <c r="AF819" s="2"/>
      <c r="AG819" s="2"/>
      <c r="AH819" s="2"/>
      <c r="AI819" s="2"/>
    </row>
    <row r="820" spans="1:35"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5"/>
      <c r="AB820" s="6"/>
      <c r="AC820" s="2"/>
      <c r="AD820" s="2"/>
      <c r="AE820" s="2"/>
      <c r="AF820" s="2"/>
      <c r="AG820" s="2"/>
      <c r="AH820" s="2"/>
      <c r="AI820" s="2"/>
    </row>
    <row r="821" spans="1:35"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5"/>
      <c r="AB821" s="6"/>
      <c r="AC821" s="2"/>
      <c r="AD821" s="2"/>
      <c r="AE821" s="2"/>
      <c r="AF821" s="2"/>
      <c r="AG821" s="2"/>
      <c r="AH821" s="2"/>
      <c r="AI821" s="2"/>
    </row>
    <row r="822" spans="1:35"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5"/>
      <c r="AB822" s="6"/>
      <c r="AC822" s="2"/>
      <c r="AD822" s="2"/>
      <c r="AE822" s="2"/>
      <c r="AF822" s="2"/>
      <c r="AG822" s="2"/>
      <c r="AH822" s="2"/>
      <c r="AI822" s="2"/>
    </row>
    <row r="823" spans="1:35"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5"/>
      <c r="AB823" s="6"/>
      <c r="AC823" s="2"/>
      <c r="AD823" s="2"/>
      <c r="AE823" s="2"/>
      <c r="AF823" s="2"/>
      <c r="AG823" s="2"/>
      <c r="AH823" s="2"/>
      <c r="AI823" s="2"/>
    </row>
    <row r="824" spans="1:35"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5"/>
      <c r="AB824" s="6"/>
      <c r="AC824" s="2"/>
      <c r="AD824" s="2"/>
      <c r="AE824" s="2"/>
      <c r="AF824" s="2"/>
      <c r="AG824" s="2"/>
      <c r="AH824" s="2"/>
      <c r="AI824" s="2"/>
    </row>
    <row r="825" spans="1:3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5"/>
      <c r="AB825" s="6"/>
      <c r="AC825" s="2"/>
      <c r="AD825" s="2"/>
      <c r="AE825" s="2"/>
      <c r="AF825" s="2"/>
      <c r="AG825" s="2"/>
      <c r="AH825" s="2"/>
      <c r="AI825" s="2"/>
    </row>
    <row r="826" spans="1:35"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5"/>
      <c r="AB826" s="6"/>
      <c r="AC826" s="2"/>
      <c r="AD826" s="2"/>
      <c r="AE826" s="2"/>
      <c r="AF826" s="2"/>
      <c r="AG826" s="2"/>
      <c r="AH826" s="2"/>
      <c r="AI826" s="2"/>
    </row>
    <row r="827" spans="1:35"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5"/>
      <c r="AB827" s="6"/>
      <c r="AC827" s="2"/>
      <c r="AD827" s="2"/>
      <c r="AE827" s="2"/>
      <c r="AF827" s="2"/>
      <c r="AG827" s="2"/>
      <c r="AH827" s="2"/>
      <c r="AI827" s="2"/>
    </row>
    <row r="828" spans="1:35"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5"/>
      <c r="AB828" s="6"/>
      <c r="AC828" s="2"/>
      <c r="AD828" s="2"/>
      <c r="AE828" s="2"/>
      <c r="AF828" s="2"/>
      <c r="AG828" s="2"/>
      <c r="AH828" s="2"/>
      <c r="AI828" s="2"/>
    </row>
    <row r="829" spans="1:35"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5"/>
      <c r="AB829" s="6"/>
      <c r="AC829" s="2"/>
      <c r="AD829" s="2"/>
      <c r="AE829" s="2"/>
      <c r="AF829" s="2"/>
      <c r="AG829" s="2"/>
      <c r="AH829" s="2"/>
      <c r="AI829" s="2"/>
    </row>
    <row r="830" spans="1:35"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5"/>
      <c r="AB830" s="6"/>
      <c r="AC830" s="2"/>
      <c r="AD830" s="2"/>
      <c r="AE830" s="2"/>
      <c r="AF830" s="2"/>
      <c r="AG830" s="2"/>
      <c r="AH830" s="2"/>
      <c r="AI830" s="2"/>
    </row>
    <row r="831" spans="1:35"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5"/>
      <c r="AB831" s="6"/>
      <c r="AC831" s="2"/>
      <c r="AD831" s="2"/>
      <c r="AE831" s="2"/>
      <c r="AF831" s="2"/>
      <c r="AG831" s="2"/>
      <c r="AH831" s="2"/>
      <c r="AI831" s="2"/>
    </row>
    <row r="832" spans="1:35"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5"/>
      <c r="AB832" s="6"/>
      <c r="AC832" s="2"/>
      <c r="AD832" s="2"/>
      <c r="AE832" s="2"/>
      <c r="AF832" s="2"/>
      <c r="AG832" s="2"/>
      <c r="AH832" s="2"/>
      <c r="AI832" s="2"/>
    </row>
    <row r="833" spans="1:35"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5"/>
      <c r="AB833" s="6"/>
      <c r="AC833" s="2"/>
      <c r="AD833" s="2"/>
      <c r="AE833" s="2"/>
      <c r="AF833" s="2"/>
      <c r="AG833" s="2"/>
      <c r="AH833" s="2"/>
      <c r="AI833" s="2"/>
    </row>
    <row r="834" spans="1:35"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5"/>
      <c r="AB834" s="6"/>
      <c r="AC834" s="2"/>
      <c r="AD834" s="2"/>
      <c r="AE834" s="2"/>
      <c r="AF834" s="2"/>
      <c r="AG834" s="2"/>
      <c r="AH834" s="2"/>
      <c r="AI834" s="2"/>
    </row>
    <row r="835" spans="1: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5"/>
      <c r="AB835" s="6"/>
      <c r="AC835" s="2"/>
      <c r="AD835" s="2"/>
      <c r="AE835" s="2"/>
      <c r="AF835" s="2"/>
      <c r="AG835" s="2"/>
      <c r="AH835" s="2"/>
      <c r="AI835" s="2"/>
    </row>
    <row r="836" spans="1:35"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5"/>
      <c r="AB836" s="6"/>
      <c r="AC836" s="2"/>
      <c r="AD836" s="2"/>
      <c r="AE836" s="2"/>
      <c r="AF836" s="2"/>
      <c r="AG836" s="2"/>
      <c r="AH836" s="2"/>
      <c r="AI836" s="2"/>
    </row>
    <row r="837" spans="1:35"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5"/>
      <c r="AB837" s="6"/>
      <c r="AC837" s="2"/>
      <c r="AD837" s="2"/>
      <c r="AE837" s="2"/>
      <c r="AF837" s="2"/>
      <c r="AG837" s="2"/>
      <c r="AH837" s="2"/>
      <c r="AI837" s="2"/>
    </row>
    <row r="838" spans="1:35"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5"/>
      <c r="AB838" s="6"/>
      <c r="AC838" s="2"/>
      <c r="AD838" s="2"/>
      <c r="AE838" s="2"/>
      <c r="AF838" s="2"/>
      <c r="AG838" s="2"/>
      <c r="AH838" s="2"/>
      <c r="AI838" s="2"/>
    </row>
    <row r="839" spans="1:35"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5"/>
      <c r="AB839" s="6"/>
      <c r="AC839" s="2"/>
      <c r="AD839" s="2"/>
      <c r="AE839" s="2"/>
      <c r="AF839" s="2"/>
      <c r="AG839" s="2"/>
      <c r="AH839" s="2"/>
      <c r="AI839" s="2"/>
    </row>
    <row r="840" spans="1:35"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5"/>
      <c r="AB840" s="6"/>
      <c r="AC840" s="2"/>
      <c r="AD840" s="2"/>
      <c r="AE840" s="2"/>
      <c r="AF840" s="2"/>
      <c r="AG840" s="2"/>
      <c r="AH840" s="2"/>
      <c r="AI840" s="2"/>
    </row>
    <row r="841" spans="1:35"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5"/>
      <c r="AB841" s="6"/>
      <c r="AC841" s="2"/>
      <c r="AD841" s="2"/>
      <c r="AE841" s="2"/>
      <c r="AF841" s="2"/>
      <c r="AG841" s="2"/>
      <c r="AH841" s="2"/>
      <c r="AI841" s="2"/>
    </row>
    <row r="842" spans="1:35"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5"/>
      <c r="AB842" s="6"/>
      <c r="AC842" s="2"/>
      <c r="AD842" s="2"/>
      <c r="AE842" s="2"/>
      <c r="AF842" s="2"/>
      <c r="AG842" s="2"/>
      <c r="AH842" s="2"/>
      <c r="AI842" s="2"/>
    </row>
    <row r="843" spans="1:35"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5"/>
      <c r="AB843" s="6"/>
      <c r="AC843" s="2"/>
      <c r="AD843" s="2"/>
      <c r="AE843" s="2"/>
      <c r="AF843" s="2"/>
      <c r="AG843" s="2"/>
      <c r="AH843" s="2"/>
      <c r="AI843" s="2"/>
    </row>
    <row r="844" spans="1:35"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5"/>
      <c r="AB844" s="6"/>
      <c r="AC844" s="2"/>
      <c r="AD844" s="2"/>
      <c r="AE844" s="2"/>
      <c r="AF844" s="2"/>
      <c r="AG844" s="2"/>
      <c r="AH844" s="2"/>
      <c r="AI844" s="2"/>
    </row>
    <row r="845" spans="1:3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5"/>
      <c r="AB845" s="6"/>
      <c r="AC845" s="2"/>
      <c r="AD845" s="2"/>
      <c r="AE845" s="2"/>
      <c r="AF845" s="2"/>
      <c r="AG845" s="2"/>
      <c r="AH845" s="2"/>
      <c r="AI845" s="2"/>
    </row>
    <row r="846" spans="1:35"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5"/>
      <c r="AB846" s="6"/>
      <c r="AC846" s="2"/>
      <c r="AD846" s="2"/>
      <c r="AE846" s="2"/>
      <c r="AF846" s="2"/>
      <c r="AG846" s="2"/>
      <c r="AH846" s="2"/>
      <c r="AI846" s="2"/>
    </row>
    <row r="847" spans="1:35"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5"/>
      <c r="AB847" s="6"/>
      <c r="AC847" s="2"/>
      <c r="AD847" s="2"/>
      <c r="AE847" s="2"/>
      <c r="AF847" s="2"/>
      <c r="AG847" s="2"/>
      <c r="AH847" s="2"/>
      <c r="AI847" s="2"/>
    </row>
    <row r="848" spans="1:35"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5"/>
      <c r="AB848" s="6"/>
      <c r="AC848" s="2"/>
      <c r="AD848" s="2"/>
      <c r="AE848" s="2"/>
      <c r="AF848" s="2"/>
      <c r="AG848" s="2"/>
      <c r="AH848" s="2"/>
      <c r="AI848" s="2"/>
    </row>
    <row r="849" spans="1:35"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5"/>
      <c r="AB849" s="6"/>
      <c r="AC849" s="2"/>
      <c r="AD849" s="2"/>
      <c r="AE849" s="2"/>
      <c r="AF849" s="2"/>
      <c r="AG849" s="2"/>
      <c r="AH849" s="2"/>
      <c r="AI849" s="2"/>
    </row>
    <row r="850" spans="1:35"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5"/>
      <c r="AB850" s="6"/>
      <c r="AC850" s="2"/>
      <c r="AD850" s="2"/>
      <c r="AE850" s="2"/>
      <c r="AF850" s="2"/>
      <c r="AG850" s="2"/>
      <c r="AH850" s="2"/>
      <c r="AI850" s="2"/>
    </row>
    <row r="851" spans="1:35"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5"/>
      <c r="AB851" s="6"/>
      <c r="AC851" s="2"/>
      <c r="AD851" s="2"/>
      <c r="AE851" s="2"/>
      <c r="AF851" s="2"/>
      <c r="AG851" s="2"/>
      <c r="AH851" s="2"/>
      <c r="AI851" s="2"/>
    </row>
    <row r="852" spans="1:35"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5"/>
      <c r="AB852" s="6"/>
      <c r="AC852" s="2"/>
      <c r="AD852" s="2"/>
      <c r="AE852" s="2"/>
      <c r="AF852" s="2"/>
      <c r="AG852" s="2"/>
      <c r="AH852" s="2"/>
      <c r="AI852" s="2"/>
    </row>
    <row r="853" spans="1:35"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5"/>
      <c r="AB853" s="6"/>
      <c r="AC853" s="2"/>
      <c r="AD853" s="2"/>
      <c r="AE853" s="2"/>
      <c r="AF853" s="2"/>
      <c r="AG853" s="2"/>
      <c r="AH853" s="2"/>
      <c r="AI853" s="2"/>
    </row>
    <row r="854" spans="1:35"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5"/>
      <c r="AB854" s="6"/>
      <c r="AC854" s="2"/>
      <c r="AD854" s="2"/>
      <c r="AE854" s="2"/>
      <c r="AF854" s="2"/>
      <c r="AG854" s="2"/>
      <c r="AH854" s="2"/>
      <c r="AI854" s="2"/>
    </row>
    <row r="855" spans="1:3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5"/>
      <c r="AB855" s="6"/>
      <c r="AC855" s="2"/>
      <c r="AD855" s="2"/>
      <c r="AE855" s="2"/>
      <c r="AF855" s="2"/>
      <c r="AG855" s="2"/>
      <c r="AH855" s="2"/>
      <c r="AI855" s="2"/>
    </row>
    <row r="856" spans="1:35"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5"/>
      <c r="AB856" s="6"/>
      <c r="AC856" s="2"/>
      <c r="AD856" s="2"/>
      <c r="AE856" s="2"/>
      <c r="AF856" s="2"/>
      <c r="AG856" s="2"/>
      <c r="AH856" s="2"/>
      <c r="AI856" s="2"/>
    </row>
    <row r="857" spans="1:35"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5"/>
      <c r="AB857" s="6"/>
      <c r="AC857" s="2"/>
      <c r="AD857" s="2"/>
      <c r="AE857" s="2"/>
      <c r="AF857" s="2"/>
      <c r="AG857" s="2"/>
      <c r="AH857" s="2"/>
      <c r="AI857" s="2"/>
    </row>
    <row r="858" spans="1:35"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5"/>
      <c r="AB858" s="6"/>
      <c r="AC858" s="2"/>
      <c r="AD858" s="2"/>
      <c r="AE858" s="2"/>
      <c r="AF858" s="2"/>
      <c r="AG858" s="2"/>
      <c r="AH858" s="2"/>
      <c r="AI858" s="2"/>
    </row>
    <row r="859" spans="1:35"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5"/>
      <c r="AB859" s="6"/>
      <c r="AC859" s="2"/>
      <c r="AD859" s="2"/>
      <c r="AE859" s="2"/>
      <c r="AF859" s="2"/>
      <c r="AG859" s="2"/>
      <c r="AH859" s="2"/>
      <c r="AI859" s="2"/>
    </row>
    <row r="860" spans="1:35"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5"/>
      <c r="AB860" s="6"/>
      <c r="AC860" s="2"/>
      <c r="AD860" s="2"/>
      <c r="AE860" s="2"/>
      <c r="AF860" s="2"/>
      <c r="AG860" s="2"/>
      <c r="AH860" s="2"/>
      <c r="AI860" s="2"/>
    </row>
    <row r="861" spans="1:35"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5"/>
      <c r="AB861" s="6"/>
      <c r="AC861" s="2"/>
      <c r="AD861" s="2"/>
      <c r="AE861" s="2"/>
      <c r="AF861" s="2"/>
      <c r="AG861" s="2"/>
      <c r="AH861" s="2"/>
      <c r="AI861" s="2"/>
    </row>
    <row r="862" spans="1:35"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5"/>
      <c r="AB862" s="6"/>
      <c r="AC862" s="2"/>
      <c r="AD862" s="2"/>
      <c r="AE862" s="2"/>
      <c r="AF862" s="2"/>
      <c r="AG862" s="2"/>
      <c r="AH862" s="2"/>
      <c r="AI862" s="2"/>
    </row>
    <row r="863" spans="1:35"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5"/>
      <c r="AB863" s="6"/>
      <c r="AC863" s="2"/>
      <c r="AD863" s="2"/>
      <c r="AE863" s="2"/>
      <c r="AF863" s="2"/>
      <c r="AG863" s="2"/>
      <c r="AH863" s="2"/>
      <c r="AI863" s="2"/>
    </row>
    <row r="864" spans="1:35"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5"/>
      <c r="AB864" s="6"/>
      <c r="AC864" s="2"/>
      <c r="AD864" s="2"/>
      <c r="AE864" s="2"/>
      <c r="AF864" s="2"/>
      <c r="AG864" s="2"/>
      <c r="AH864" s="2"/>
      <c r="AI864" s="2"/>
    </row>
    <row r="865" spans="1:3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5"/>
      <c r="AB865" s="6"/>
      <c r="AC865" s="2"/>
      <c r="AD865" s="2"/>
      <c r="AE865" s="2"/>
      <c r="AF865" s="2"/>
      <c r="AG865" s="2"/>
      <c r="AH865" s="2"/>
      <c r="AI865" s="2"/>
    </row>
    <row r="866" spans="1:35"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5"/>
      <c r="AB866" s="6"/>
      <c r="AC866" s="2"/>
      <c r="AD866" s="2"/>
      <c r="AE866" s="2"/>
      <c r="AF866" s="2"/>
      <c r="AG866" s="2"/>
      <c r="AH866" s="2"/>
      <c r="AI866" s="2"/>
    </row>
    <row r="867" spans="1:35"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5"/>
      <c r="AB867" s="6"/>
      <c r="AC867" s="2"/>
      <c r="AD867" s="2"/>
      <c r="AE867" s="2"/>
      <c r="AF867" s="2"/>
      <c r="AG867" s="2"/>
      <c r="AH867" s="2"/>
      <c r="AI867" s="2"/>
    </row>
    <row r="868" spans="1:35"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5"/>
      <c r="AB868" s="6"/>
      <c r="AC868" s="2"/>
      <c r="AD868" s="2"/>
      <c r="AE868" s="2"/>
      <c r="AF868" s="2"/>
      <c r="AG868" s="2"/>
      <c r="AH868" s="2"/>
      <c r="AI868" s="2"/>
    </row>
    <row r="869" spans="1:35"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5"/>
      <c r="AB869" s="6"/>
      <c r="AC869" s="2"/>
      <c r="AD869" s="2"/>
      <c r="AE869" s="2"/>
      <c r="AF869" s="2"/>
      <c r="AG869" s="2"/>
      <c r="AH869" s="2"/>
      <c r="AI869" s="2"/>
    </row>
    <row r="870" spans="1:35"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5"/>
      <c r="AB870" s="6"/>
      <c r="AC870" s="2"/>
      <c r="AD870" s="2"/>
      <c r="AE870" s="2"/>
      <c r="AF870" s="2"/>
      <c r="AG870" s="2"/>
      <c r="AH870" s="2"/>
      <c r="AI870" s="2"/>
    </row>
    <row r="871" spans="1:35"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5"/>
      <c r="AB871" s="6"/>
      <c r="AC871" s="2"/>
      <c r="AD871" s="2"/>
      <c r="AE871" s="2"/>
      <c r="AF871" s="2"/>
      <c r="AG871" s="2"/>
      <c r="AH871" s="2"/>
      <c r="AI871" s="2"/>
    </row>
    <row r="872" spans="1:35"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5"/>
      <c r="AB872" s="6"/>
      <c r="AC872" s="2"/>
      <c r="AD872" s="2"/>
      <c r="AE872" s="2"/>
      <c r="AF872" s="2"/>
      <c r="AG872" s="2"/>
      <c r="AH872" s="2"/>
      <c r="AI872" s="2"/>
    </row>
    <row r="873" spans="1:35"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5"/>
      <c r="AB873" s="6"/>
      <c r="AC873" s="2"/>
      <c r="AD873" s="2"/>
      <c r="AE873" s="2"/>
      <c r="AF873" s="2"/>
      <c r="AG873" s="2"/>
      <c r="AH873" s="2"/>
      <c r="AI873" s="2"/>
    </row>
    <row r="874" spans="1:35"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5"/>
      <c r="AB874" s="6"/>
      <c r="AC874" s="2"/>
      <c r="AD874" s="2"/>
      <c r="AE874" s="2"/>
      <c r="AF874" s="2"/>
      <c r="AG874" s="2"/>
      <c r="AH874" s="2"/>
      <c r="AI874" s="2"/>
    </row>
    <row r="875" spans="1:3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5"/>
      <c r="AB875" s="6"/>
      <c r="AC875" s="2"/>
      <c r="AD875" s="2"/>
      <c r="AE875" s="2"/>
      <c r="AF875" s="2"/>
      <c r="AG875" s="2"/>
      <c r="AH875" s="2"/>
      <c r="AI875" s="2"/>
    </row>
    <row r="876" spans="1:35"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5"/>
      <c r="AB876" s="6"/>
      <c r="AC876" s="2"/>
      <c r="AD876" s="2"/>
      <c r="AE876" s="2"/>
      <c r="AF876" s="2"/>
      <c r="AG876" s="2"/>
      <c r="AH876" s="2"/>
      <c r="AI876" s="2"/>
    </row>
    <row r="877" spans="1:35"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5"/>
      <c r="AB877" s="6"/>
      <c r="AC877" s="2"/>
      <c r="AD877" s="2"/>
      <c r="AE877" s="2"/>
      <c r="AF877" s="2"/>
      <c r="AG877" s="2"/>
      <c r="AH877" s="2"/>
      <c r="AI877" s="2"/>
    </row>
    <row r="878" spans="1:35"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5"/>
      <c r="AB878" s="6"/>
      <c r="AC878" s="2"/>
      <c r="AD878" s="2"/>
      <c r="AE878" s="2"/>
      <c r="AF878" s="2"/>
      <c r="AG878" s="2"/>
      <c r="AH878" s="2"/>
      <c r="AI878" s="2"/>
    </row>
    <row r="879" spans="1:35"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5"/>
      <c r="AB879" s="6"/>
      <c r="AC879" s="2"/>
      <c r="AD879" s="2"/>
      <c r="AE879" s="2"/>
      <c r="AF879" s="2"/>
      <c r="AG879" s="2"/>
      <c r="AH879" s="2"/>
      <c r="AI879" s="2"/>
    </row>
    <row r="880" spans="1:35"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5"/>
      <c r="AB880" s="6"/>
      <c r="AC880" s="2"/>
      <c r="AD880" s="2"/>
      <c r="AE880" s="2"/>
      <c r="AF880" s="2"/>
      <c r="AG880" s="2"/>
      <c r="AH880" s="2"/>
      <c r="AI880" s="2"/>
    </row>
    <row r="881" spans="1:35"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5"/>
      <c r="AB881" s="6"/>
      <c r="AC881" s="2"/>
      <c r="AD881" s="2"/>
      <c r="AE881" s="2"/>
      <c r="AF881" s="2"/>
      <c r="AG881" s="2"/>
      <c r="AH881" s="2"/>
      <c r="AI881" s="2"/>
    </row>
    <row r="882" spans="1:35"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5"/>
      <c r="AB882" s="6"/>
      <c r="AC882" s="2"/>
      <c r="AD882" s="2"/>
      <c r="AE882" s="2"/>
      <c r="AF882" s="2"/>
      <c r="AG882" s="2"/>
      <c r="AH882" s="2"/>
      <c r="AI882" s="2"/>
    </row>
    <row r="883" spans="1:35"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5"/>
      <c r="AB883" s="6"/>
      <c r="AC883" s="2"/>
      <c r="AD883" s="2"/>
      <c r="AE883" s="2"/>
      <c r="AF883" s="2"/>
      <c r="AG883" s="2"/>
      <c r="AH883" s="2"/>
      <c r="AI883" s="2"/>
    </row>
    <row r="884" spans="1:35"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5"/>
      <c r="AB884" s="6"/>
      <c r="AC884" s="2"/>
      <c r="AD884" s="2"/>
      <c r="AE884" s="2"/>
      <c r="AF884" s="2"/>
      <c r="AG884" s="2"/>
      <c r="AH884" s="2"/>
      <c r="AI884" s="2"/>
    </row>
    <row r="885" spans="1:3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5"/>
      <c r="AB885" s="6"/>
      <c r="AC885" s="2"/>
      <c r="AD885" s="2"/>
      <c r="AE885" s="2"/>
      <c r="AF885" s="2"/>
      <c r="AG885" s="2"/>
      <c r="AH885" s="2"/>
      <c r="AI885" s="2"/>
    </row>
    <row r="886" spans="1:35"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5"/>
      <c r="AB886" s="6"/>
      <c r="AC886" s="2"/>
      <c r="AD886" s="2"/>
      <c r="AE886" s="2"/>
      <c r="AF886" s="2"/>
      <c r="AG886" s="2"/>
      <c r="AH886" s="2"/>
      <c r="AI886" s="2"/>
    </row>
    <row r="887" spans="1:35"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5"/>
      <c r="AB887" s="6"/>
      <c r="AC887" s="2"/>
      <c r="AD887" s="2"/>
      <c r="AE887" s="2"/>
      <c r="AF887" s="2"/>
      <c r="AG887" s="2"/>
      <c r="AH887" s="2"/>
      <c r="AI887" s="2"/>
    </row>
    <row r="888" spans="1:35"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5"/>
      <c r="AB888" s="6"/>
      <c r="AC888" s="2"/>
      <c r="AD888" s="2"/>
      <c r="AE888" s="2"/>
      <c r="AF888" s="2"/>
      <c r="AG888" s="2"/>
      <c r="AH888" s="2"/>
      <c r="AI888" s="2"/>
    </row>
    <row r="889" spans="1:35"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5"/>
      <c r="AB889" s="6"/>
      <c r="AC889" s="2"/>
      <c r="AD889" s="2"/>
      <c r="AE889" s="2"/>
      <c r="AF889" s="2"/>
      <c r="AG889" s="2"/>
      <c r="AH889" s="2"/>
      <c r="AI889" s="2"/>
    </row>
    <row r="890" spans="1:35"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5"/>
      <c r="AB890" s="6"/>
      <c r="AC890" s="2"/>
      <c r="AD890" s="2"/>
      <c r="AE890" s="2"/>
      <c r="AF890" s="2"/>
      <c r="AG890" s="2"/>
      <c r="AH890" s="2"/>
      <c r="AI890" s="2"/>
    </row>
    <row r="891" spans="1:35"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5"/>
      <c r="AB891" s="6"/>
      <c r="AC891" s="2"/>
      <c r="AD891" s="2"/>
      <c r="AE891" s="2"/>
      <c r="AF891" s="2"/>
      <c r="AG891" s="2"/>
      <c r="AH891" s="2"/>
      <c r="AI891" s="2"/>
    </row>
    <row r="892" spans="1:35"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5"/>
      <c r="AB892" s="6"/>
      <c r="AC892" s="2"/>
      <c r="AD892" s="2"/>
      <c r="AE892" s="2"/>
      <c r="AF892" s="2"/>
      <c r="AG892" s="2"/>
      <c r="AH892" s="2"/>
      <c r="AI892" s="2"/>
    </row>
    <row r="893" spans="1:35"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5"/>
      <c r="AB893" s="6"/>
      <c r="AC893" s="2"/>
      <c r="AD893" s="2"/>
      <c r="AE893" s="2"/>
      <c r="AF893" s="2"/>
      <c r="AG893" s="2"/>
      <c r="AH893" s="2"/>
      <c r="AI893" s="2"/>
    </row>
    <row r="894" spans="1:35"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5"/>
      <c r="AB894" s="6"/>
      <c r="AC894" s="2"/>
      <c r="AD894" s="2"/>
      <c r="AE894" s="2"/>
      <c r="AF894" s="2"/>
      <c r="AG894" s="2"/>
      <c r="AH894" s="2"/>
      <c r="AI894" s="2"/>
    </row>
    <row r="895" spans="1:3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5"/>
      <c r="AB895" s="6"/>
      <c r="AC895" s="2"/>
      <c r="AD895" s="2"/>
      <c r="AE895" s="2"/>
      <c r="AF895" s="2"/>
      <c r="AG895" s="2"/>
      <c r="AH895" s="2"/>
      <c r="AI895" s="2"/>
    </row>
    <row r="896" spans="1:35"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5"/>
      <c r="AB896" s="6"/>
      <c r="AC896" s="2"/>
      <c r="AD896" s="2"/>
      <c r="AE896" s="2"/>
      <c r="AF896" s="2"/>
      <c r="AG896" s="2"/>
      <c r="AH896" s="2"/>
      <c r="AI896" s="2"/>
    </row>
    <row r="897" spans="1:35"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5"/>
      <c r="AB897" s="6"/>
      <c r="AC897" s="2"/>
      <c r="AD897" s="2"/>
      <c r="AE897" s="2"/>
      <c r="AF897" s="2"/>
      <c r="AG897" s="2"/>
      <c r="AH897" s="2"/>
      <c r="AI897" s="2"/>
    </row>
    <row r="898" spans="1:35"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5"/>
      <c r="AB898" s="6"/>
      <c r="AC898" s="2"/>
      <c r="AD898" s="2"/>
      <c r="AE898" s="2"/>
      <c r="AF898" s="2"/>
      <c r="AG898" s="2"/>
      <c r="AH898" s="2"/>
      <c r="AI898" s="2"/>
    </row>
    <row r="899" spans="1:35"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5"/>
      <c r="AB899" s="6"/>
      <c r="AC899" s="2"/>
      <c r="AD899" s="2"/>
      <c r="AE899" s="2"/>
      <c r="AF899" s="2"/>
      <c r="AG899" s="2"/>
      <c r="AH899" s="2"/>
      <c r="AI899" s="2"/>
    </row>
    <row r="900" spans="1:35"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5"/>
      <c r="AB900" s="6"/>
      <c r="AC900" s="2"/>
      <c r="AD900" s="2"/>
      <c r="AE900" s="2"/>
      <c r="AF900" s="2"/>
      <c r="AG900" s="2"/>
      <c r="AH900" s="2"/>
      <c r="AI900" s="2"/>
    </row>
    <row r="901" spans="1:35"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5"/>
      <c r="AB901" s="6"/>
      <c r="AC901" s="2"/>
      <c r="AD901" s="2"/>
      <c r="AE901" s="2"/>
      <c r="AF901" s="2"/>
      <c r="AG901" s="2"/>
      <c r="AH901" s="2"/>
      <c r="AI901" s="2"/>
    </row>
    <row r="902" spans="1:35"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5"/>
      <c r="AB902" s="6"/>
      <c r="AC902" s="2"/>
      <c r="AD902" s="2"/>
      <c r="AE902" s="2"/>
      <c r="AF902" s="2"/>
      <c r="AG902" s="2"/>
      <c r="AH902" s="2"/>
      <c r="AI902" s="2"/>
    </row>
    <row r="903" spans="1:35"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5"/>
      <c r="AB903" s="6"/>
      <c r="AC903" s="2"/>
      <c r="AD903" s="2"/>
      <c r="AE903" s="2"/>
      <c r="AF903" s="2"/>
      <c r="AG903" s="2"/>
      <c r="AH903" s="2"/>
      <c r="AI903" s="2"/>
    </row>
    <row r="904" spans="1:35"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5"/>
      <c r="AB904" s="6"/>
      <c r="AC904" s="2"/>
      <c r="AD904" s="2"/>
      <c r="AE904" s="2"/>
      <c r="AF904" s="2"/>
      <c r="AG904" s="2"/>
      <c r="AH904" s="2"/>
      <c r="AI904" s="2"/>
    </row>
    <row r="905" spans="1:3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5"/>
      <c r="AB905" s="6"/>
      <c r="AC905" s="2"/>
      <c r="AD905" s="2"/>
      <c r="AE905" s="2"/>
      <c r="AF905" s="2"/>
      <c r="AG905" s="2"/>
      <c r="AH905" s="2"/>
      <c r="AI905" s="2"/>
    </row>
    <row r="906" spans="1:35"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5"/>
      <c r="AB906" s="6"/>
      <c r="AC906" s="2"/>
      <c r="AD906" s="2"/>
      <c r="AE906" s="2"/>
      <c r="AF906" s="2"/>
      <c r="AG906" s="2"/>
      <c r="AH906" s="2"/>
      <c r="AI906" s="2"/>
    </row>
    <row r="907" spans="1:35"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5"/>
      <c r="AB907" s="6"/>
      <c r="AC907" s="2"/>
      <c r="AD907" s="2"/>
      <c r="AE907" s="2"/>
      <c r="AF907" s="2"/>
      <c r="AG907" s="2"/>
      <c r="AH907" s="2"/>
      <c r="AI907" s="2"/>
    </row>
    <row r="908" spans="1:35"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5"/>
      <c r="AB908" s="6"/>
      <c r="AC908" s="2"/>
      <c r="AD908" s="2"/>
      <c r="AE908" s="2"/>
      <c r="AF908" s="2"/>
      <c r="AG908" s="2"/>
      <c r="AH908" s="2"/>
      <c r="AI908" s="2"/>
    </row>
    <row r="909" spans="1:35"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5"/>
      <c r="AB909" s="6"/>
      <c r="AC909" s="2"/>
      <c r="AD909" s="2"/>
      <c r="AE909" s="2"/>
      <c r="AF909" s="2"/>
      <c r="AG909" s="2"/>
      <c r="AH909" s="2"/>
      <c r="AI909" s="2"/>
    </row>
    <row r="910" spans="1:35"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5"/>
      <c r="AB910" s="6"/>
      <c r="AC910" s="2"/>
      <c r="AD910" s="2"/>
      <c r="AE910" s="2"/>
      <c r="AF910" s="2"/>
      <c r="AG910" s="2"/>
      <c r="AH910" s="2"/>
      <c r="AI910" s="2"/>
    </row>
    <row r="911" spans="1:35"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5"/>
      <c r="AB911" s="6"/>
      <c r="AC911" s="2"/>
      <c r="AD911" s="2"/>
      <c r="AE911" s="2"/>
      <c r="AF911" s="2"/>
      <c r="AG911" s="2"/>
      <c r="AH911" s="2"/>
      <c r="AI911" s="2"/>
    </row>
    <row r="912" spans="1:35"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5"/>
      <c r="AB912" s="6"/>
      <c r="AC912" s="2"/>
      <c r="AD912" s="2"/>
      <c r="AE912" s="2"/>
      <c r="AF912" s="2"/>
      <c r="AG912" s="2"/>
      <c r="AH912" s="2"/>
      <c r="AI912" s="2"/>
    </row>
    <row r="913" spans="1:35"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5"/>
      <c r="AB913" s="6"/>
      <c r="AC913" s="2"/>
      <c r="AD913" s="2"/>
      <c r="AE913" s="2"/>
      <c r="AF913" s="2"/>
      <c r="AG913" s="2"/>
      <c r="AH913" s="2"/>
      <c r="AI913" s="2"/>
    </row>
    <row r="914" spans="1:35"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5"/>
      <c r="AB914" s="6"/>
      <c r="AC914" s="2"/>
      <c r="AD914" s="2"/>
      <c r="AE914" s="2"/>
      <c r="AF914" s="2"/>
      <c r="AG914" s="2"/>
      <c r="AH914" s="2"/>
      <c r="AI914" s="2"/>
    </row>
    <row r="915" spans="1:3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5"/>
      <c r="AB915" s="6"/>
      <c r="AC915" s="2"/>
      <c r="AD915" s="2"/>
      <c r="AE915" s="2"/>
      <c r="AF915" s="2"/>
      <c r="AG915" s="2"/>
      <c r="AH915" s="2"/>
      <c r="AI915" s="2"/>
    </row>
    <row r="916" spans="1:35"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5"/>
      <c r="AB916" s="6"/>
      <c r="AC916" s="2"/>
      <c r="AD916" s="2"/>
      <c r="AE916" s="2"/>
      <c r="AF916" s="2"/>
      <c r="AG916" s="2"/>
      <c r="AH916" s="2"/>
      <c r="AI916" s="2"/>
    </row>
    <row r="917" spans="1:35"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5"/>
      <c r="AB917" s="6"/>
      <c r="AC917" s="2"/>
      <c r="AD917" s="2"/>
      <c r="AE917" s="2"/>
      <c r="AF917" s="2"/>
      <c r="AG917" s="2"/>
      <c r="AH917" s="2"/>
      <c r="AI917" s="2"/>
    </row>
    <row r="918" spans="1:35"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5"/>
      <c r="AB918" s="6"/>
      <c r="AC918" s="2"/>
      <c r="AD918" s="2"/>
      <c r="AE918" s="2"/>
      <c r="AF918" s="2"/>
      <c r="AG918" s="2"/>
      <c r="AH918" s="2"/>
      <c r="AI918" s="2"/>
    </row>
    <row r="919" spans="1:35"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5"/>
      <c r="AB919" s="6"/>
      <c r="AC919" s="2"/>
      <c r="AD919" s="2"/>
      <c r="AE919" s="2"/>
      <c r="AF919" s="2"/>
      <c r="AG919" s="2"/>
      <c r="AH919" s="2"/>
      <c r="AI919" s="2"/>
    </row>
    <row r="920" spans="1:35"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5"/>
      <c r="AB920" s="6"/>
      <c r="AC920" s="2"/>
      <c r="AD920" s="2"/>
      <c r="AE920" s="2"/>
      <c r="AF920" s="2"/>
      <c r="AG920" s="2"/>
      <c r="AH920" s="2"/>
      <c r="AI920" s="2"/>
    </row>
    <row r="921" spans="1:35"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5"/>
      <c r="AB921" s="6"/>
      <c r="AC921" s="2"/>
      <c r="AD921" s="2"/>
      <c r="AE921" s="2"/>
      <c r="AF921" s="2"/>
      <c r="AG921" s="2"/>
      <c r="AH921" s="2"/>
      <c r="AI921" s="2"/>
    </row>
    <row r="922" spans="1:35"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5"/>
      <c r="AB922" s="6"/>
      <c r="AC922" s="2"/>
      <c r="AD922" s="2"/>
      <c r="AE922" s="2"/>
      <c r="AF922" s="2"/>
      <c r="AG922" s="2"/>
      <c r="AH922" s="2"/>
      <c r="AI922" s="2"/>
    </row>
    <row r="923" spans="1:35"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5"/>
      <c r="AB923" s="6"/>
      <c r="AC923" s="2"/>
      <c r="AD923" s="2"/>
      <c r="AE923" s="2"/>
      <c r="AF923" s="2"/>
      <c r="AG923" s="2"/>
      <c r="AH923" s="2"/>
      <c r="AI923" s="2"/>
    </row>
    <row r="924" spans="1:35"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5"/>
      <c r="AB924" s="6"/>
      <c r="AC924" s="2"/>
      <c r="AD924" s="2"/>
      <c r="AE924" s="2"/>
      <c r="AF924" s="2"/>
      <c r="AG924" s="2"/>
      <c r="AH924" s="2"/>
      <c r="AI924" s="2"/>
    </row>
    <row r="925" spans="1:3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5"/>
      <c r="AB925" s="6"/>
      <c r="AC925" s="2"/>
      <c r="AD925" s="2"/>
      <c r="AE925" s="2"/>
      <c r="AF925" s="2"/>
      <c r="AG925" s="2"/>
      <c r="AH925" s="2"/>
      <c r="AI925" s="2"/>
    </row>
    <row r="926" spans="1:35"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5"/>
      <c r="AB926" s="6"/>
      <c r="AC926" s="2"/>
      <c r="AD926" s="2"/>
      <c r="AE926" s="2"/>
      <c r="AF926" s="2"/>
      <c r="AG926" s="2"/>
      <c r="AH926" s="2"/>
      <c r="AI926" s="2"/>
    </row>
    <row r="927" spans="1:35"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5"/>
      <c r="AB927" s="6"/>
      <c r="AC927" s="2"/>
      <c r="AD927" s="2"/>
      <c r="AE927" s="2"/>
      <c r="AF927" s="2"/>
      <c r="AG927" s="2"/>
      <c r="AH927" s="2"/>
      <c r="AI927" s="2"/>
    </row>
    <row r="928" spans="1:35"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5"/>
      <c r="AB928" s="6"/>
      <c r="AC928" s="2"/>
      <c r="AD928" s="2"/>
      <c r="AE928" s="2"/>
      <c r="AF928" s="2"/>
      <c r="AG928" s="2"/>
      <c r="AH928" s="2"/>
      <c r="AI928" s="2"/>
    </row>
    <row r="929" spans="1:35"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5"/>
      <c r="AB929" s="6"/>
      <c r="AC929" s="2"/>
      <c r="AD929" s="2"/>
      <c r="AE929" s="2"/>
      <c r="AF929" s="2"/>
      <c r="AG929" s="2"/>
      <c r="AH929" s="2"/>
      <c r="AI929" s="2"/>
    </row>
    <row r="930" spans="1:35"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5"/>
      <c r="AB930" s="6"/>
      <c r="AC930" s="2"/>
      <c r="AD930" s="2"/>
      <c r="AE930" s="2"/>
      <c r="AF930" s="2"/>
      <c r="AG930" s="2"/>
      <c r="AH930" s="2"/>
      <c r="AI930" s="2"/>
    </row>
    <row r="931" spans="1:35"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5"/>
      <c r="AB931" s="6"/>
      <c r="AC931" s="2"/>
      <c r="AD931" s="2"/>
      <c r="AE931" s="2"/>
      <c r="AF931" s="2"/>
      <c r="AG931" s="2"/>
      <c r="AH931" s="2"/>
      <c r="AI931" s="2"/>
    </row>
    <row r="932" spans="1:35"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5"/>
      <c r="AB932" s="6"/>
      <c r="AC932" s="2"/>
      <c r="AD932" s="2"/>
      <c r="AE932" s="2"/>
      <c r="AF932" s="2"/>
      <c r="AG932" s="2"/>
      <c r="AH932" s="2"/>
      <c r="AI932" s="2"/>
    </row>
    <row r="933" spans="1:35"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5"/>
      <c r="AB933" s="6"/>
      <c r="AC933" s="2"/>
      <c r="AD933" s="2"/>
      <c r="AE933" s="2"/>
      <c r="AF933" s="2"/>
      <c r="AG933" s="2"/>
      <c r="AH933" s="2"/>
      <c r="AI933" s="2"/>
    </row>
    <row r="934" spans="1:35"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5"/>
      <c r="AB934" s="6"/>
      <c r="AC934" s="2"/>
      <c r="AD934" s="2"/>
      <c r="AE934" s="2"/>
      <c r="AF934" s="2"/>
      <c r="AG934" s="2"/>
      <c r="AH934" s="2"/>
      <c r="AI934" s="2"/>
    </row>
    <row r="935" spans="1: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5"/>
      <c r="AB935" s="6"/>
      <c r="AC935" s="2"/>
      <c r="AD935" s="2"/>
      <c r="AE935" s="2"/>
      <c r="AF935" s="2"/>
      <c r="AG935" s="2"/>
      <c r="AH935" s="2"/>
      <c r="AI935" s="2"/>
    </row>
    <row r="936" spans="1:35"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5"/>
      <c r="AB936" s="6"/>
      <c r="AC936" s="2"/>
      <c r="AD936" s="2"/>
      <c r="AE936" s="2"/>
      <c r="AF936" s="2"/>
      <c r="AG936" s="2"/>
      <c r="AH936" s="2"/>
      <c r="AI936" s="2"/>
    </row>
    <row r="937" spans="1:35"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5"/>
      <c r="AB937" s="6"/>
      <c r="AC937" s="2"/>
      <c r="AD937" s="2"/>
      <c r="AE937" s="2"/>
      <c r="AF937" s="2"/>
      <c r="AG937" s="2"/>
      <c r="AH937" s="2"/>
      <c r="AI937" s="2"/>
    </row>
    <row r="938" spans="1:35"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5"/>
      <c r="AB938" s="6"/>
      <c r="AC938" s="2"/>
      <c r="AD938" s="2"/>
      <c r="AE938" s="2"/>
      <c r="AF938" s="2"/>
      <c r="AG938" s="2"/>
      <c r="AH938" s="2"/>
      <c r="AI938" s="2"/>
    </row>
    <row r="939" spans="1:35"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5"/>
      <c r="AB939" s="6"/>
      <c r="AC939" s="2"/>
      <c r="AD939" s="2"/>
      <c r="AE939" s="2"/>
      <c r="AF939" s="2"/>
      <c r="AG939" s="2"/>
      <c r="AH939" s="2"/>
      <c r="AI939" s="2"/>
    </row>
    <row r="940" spans="1:35"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5"/>
      <c r="AB940" s="6"/>
      <c r="AC940" s="2"/>
      <c r="AD940" s="2"/>
      <c r="AE940" s="2"/>
      <c r="AF940" s="2"/>
      <c r="AG940" s="2"/>
      <c r="AH940" s="2"/>
      <c r="AI940" s="2"/>
    </row>
    <row r="941" spans="1:35"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5"/>
      <c r="AB941" s="6"/>
      <c r="AC941" s="2"/>
      <c r="AD941" s="2"/>
      <c r="AE941" s="2"/>
      <c r="AF941" s="2"/>
      <c r="AG941" s="2"/>
      <c r="AH941" s="2"/>
      <c r="AI941" s="2"/>
    </row>
    <row r="942" spans="1:35"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5"/>
      <c r="AB942" s="6"/>
      <c r="AC942" s="2"/>
      <c r="AD942" s="2"/>
      <c r="AE942" s="2"/>
      <c r="AF942" s="2"/>
      <c r="AG942" s="2"/>
      <c r="AH942" s="2"/>
      <c r="AI942" s="2"/>
    </row>
    <row r="943" spans="1:35"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5"/>
      <c r="AB943" s="6"/>
      <c r="AC943" s="2"/>
      <c r="AD943" s="2"/>
      <c r="AE943" s="2"/>
      <c r="AF943" s="2"/>
      <c r="AG943" s="2"/>
      <c r="AH943" s="2"/>
      <c r="AI943" s="2"/>
    </row>
    <row r="944" spans="1:35"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5"/>
      <c r="AB944" s="6"/>
      <c r="AC944" s="2"/>
      <c r="AD944" s="2"/>
      <c r="AE944" s="2"/>
      <c r="AF944" s="2"/>
      <c r="AG944" s="2"/>
      <c r="AH944" s="2"/>
      <c r="AI944" s="2"/>
    </row>
    <row r="945" spans="1:3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5"/>
      <c r="AB945" s="6"/>
      <c r="AC945" s="2"/>
      <c r="AD945" s="2"/>
      <c r="AE945" s="2"/>
      <c r="AF945" s="2"/>
      <c r="AG945" s="2"/>
      <c r="AH945" s="2"/>
      <c r="AI945" s="2"/>
    </row>
    <row r="946" spans="1:35"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5"/>
      <c r="AB946" s="6"/>
      <c r="AC946" s="2"/>
      <c r="AD946" s="2"/>
      <c r="AE946" s="2"/>
      <c r="AF946" s="2"/>
      <c r="AG946" s="2"/>
      <c r="AH946" s="2"/>
      <c r="AI946" s="2"/>
    </row>
    <row r="947" spans="1:35"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5"/>
      <c r="AB947" s="6"/>
      <c r="AC947" s="2"/>
      <c r="AD947" s="2"/>
      <c r="AE947" s="2"/>
      <c r="AF947" s="2"/>
      <c r="AG947" s="2"/>
      <c r="AH947" s="2"/>
      <c r="AI947" s="2"/>
    </row>
    <row r="948" spans="1:35"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5"/>
      <c r="AB948" s="6"/>
      <c r="AC948" s="2"/>
      <c r="AD948" s="2"/>
      <c r="AE948" s="2"/>
      <c r="AF948" s="2"/>
      <c r="AG948" s="2"/>
      <c r="AH948" s="2"/>
      <c r="AI948" s="2"/>
    </row>
    <row r="949" spans="1:35"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5"/>
      <c r="AB949" s="6"/>
      <c r="AC949" s="2"/>
      <c r="AD949" s="2"/>
      <c r="AE949" s="2"/>
      <c r="AF949" s="2"/>
      <c r="AG949" s="2"/>
      <c r="AH949" s="2"/>
      <c r="AI949" s="2"/>
    </row>
    <row r="950" spans="1:35"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5"/>
      <c r="AB950" s="6"/>
      <c r="AC950" s="2"/>
      <c r="AD950" s="2"/>
      <c r="AE950" s="2"/>
      <c r="AF950" s="2"/>
      <c r="AG950" s="2"/>
      <c r="AH950" s="2"/>
      <c r="AI950" s="2"/>
    </row>
    <row r="951" spans="1:35"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5"/>
      <c r="AB951" s="6"/>
      <c r="AC951" s="2"/>
      <c r="AD951" s="2"/>
      <c r="AE951" s="2"/>
      <c r="AF951" s="2"/>
      <c r="AG951" s="2"/>
      <c r="AH951" s="2"/>
      <c r="AI951" s="2"/>
    </row>
    <row r="952" spans="1:35"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5"/>
      <c r="AB952" s="6"/>
      <c r="AC952" s="2"/>
      <c r="AD952" s="2"/>
      <c r="AE952" s="2"/>
      <c r="AF952" s="2"/>
      <c r="AG952" s="2"/>
      <c r="AH952" s="2"/>
      <c r="AI952" s="2"/>
    </row>
    <row r="953" spans="1:35"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5"/>
      <c r="AB953" s="6"/>
      <c r="AC953" s="2"/>
      <c r="AD953" s="2"/>
      <c r="AE953" s="2"/>
      <c r="AF953" s="2"/>
      <c r="AG953" s="2"/>
      <c r="AH953" s="2"/>
      <c r="AI953" s="2"/>
    </row>
    <row r="954" spans="1:35"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5"/>
      <c r="AB954" s="6"/>
      <c r="AC954" s="2"/>
      <c r="AD954" s="2"/>
      <c r="AE954" s="2"/>
      <c r="AF954" s="2"/>
      <c r="AG954" s="2"/>
      <c r="AH954" s="2"/>
      <c r="AI954" s="2"/>
    </row>
    <row r="955" spans="1:3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5"/>
      <c r="AB955" s="6"/>
      <c r="AC955" s="2"/>
      <c r="AD955" s="2"/>
      <c r="AE955" s="2"/>
      <c r="AF955" s="2"/>
      <c r="AG955" s="2"/>
      <c r="AH955" s="2"/>
      <c r="AI955" s="2"/>
    </row>
    <row r="956" spans="1:35"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5"/>
      <c r="AB956" s="6"/>
      <c r="AC956" s="2"/>
      <c r="AD956" s="2"/>
      <c r="AE956" s="2"/>
      <c r="AF956" s="2"/>
      <c r="AG956" s="2"/>
      <c r="AH956" s="2"/>
      <c r="AI956" s="2"/>
    </row>
    <row r="957" spans="1:35"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5"/>
      <c r="AB957" s="6"/>
      <c r="AC957" s="2"/>
      <c r="AD957" s="2"/>
      <c r="AE957" s="2"/>
      <c r="AF957" s="2"/>
      <c r="AG957" s="2"/>
      <c r="AH957" s="2"/>
      <c r="AI957" s="2"/>
    </row>
    <row r="958" spans="1:35"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5"/>
      <c r="AB958" s="6"/>
      <c r="AC958" s="2"/>
      <c r="AD958" s="2"/>
      <c r="AE958" s="2"/>
      <c r="AF958" s="2"/>
      <c r="AG958" s="2"/>
      <c r="AH958" s="2"/>
      <c r="AI958" s="2"/>
    </row>
    <row r="959" spans="1:35"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5"/>
      <c r="AB959" s="6"/>
      <c r="AC959" s="2"/>
      <c r="AD959" s="2"/>
      <c r="AE959" s="2"/>
      <c r="AF959" s="2"/>
      <c r="AG959" s="2"/>
      <c r="AH959" s="2"/>
      <c r="AI959" s="2"/>
    </row>
    <row r="960" spans="1:35"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5"/>
      <c r="AB960" s="6"/>
      <c r="AC960" s="2"/>
      <c r="AD960" s="2"/>
      <c r="AE960" s="2"/>
      <c r="AF960" s="2"/>
      <c r="AG960" s="2"/>
      <c r="AH960" s="2"/>
      <c r="AI960" s="2"/>
    </row>
    <row r="961" spans="1:35"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5"/>
      <c r="AB961" s="6"/>
      <c r="AC961" s="2"/>
      <c r="AD961" s="2"/>
      <c r="AE961" s="2"/>
      <c r="AF961" s="2"/>
      <c r="AG961" s="2"/>
      <c r="AH961" s="2"/>
      <c r="AI961" s="2"/>
    </row>
    <row r="962" spans="1:35"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5"/>
      <c r="AB962" s="6"/>
      <c r="AC962" s="2"/>
      <c r="AD962" s="2"/>
      <c r="AE962" s="2"/>
      <c r="AF962" s="2"/>
      <c r="AG962" s="2"/>
      <c r="AH962" s="2"/>
      <c r="AI962" s="2"/>
    </row>
    <row r="963" spans="1:35"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5"/>
      <c r="AB963" s="6"/>
      <c r="AC963" s="2"/>
      <c r="AD963" s="2"/>
      <c r="AE963" s="2"/>
      <c r="AF963" s="2"/>
      <c r="AG963" s="2"/>
      <c r="AH963" s="2"/>
      <c r="AI963" s="2"/>
    </row>
    <row r="964" spans="1:35"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5"/>
      <c r="AB964" s="6"/>
      <c r="AC964" s="2"/>
      <c r="AD964" s="2"/>
      <c r="AE964" s="2"/>
      <c r="AF964" s="2"/>
      <c r="AG964" s="2"/>
      <c r="AH964" s="2"/>
      <c r="AI964" s="2"/>
    </row>
    <row r="965" spans="1:3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5"/>
      <c r="AB965" s="6"/>
      <c r="AC965" s="2"/>
      <c r="AD965" s="2"/>
      <c r="AE965" s="2"/>
      <c r="AF965" s="2"/>
      <c r="AG965" s="2"/>
      <c r="AH965" s="2"/>
      <c r="AI965" s="2"/>
    </row>
    <row r="966" spans="1:35"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5"/>
      <c r="AB966" s="6"/>
      <c r="AC966" s="2"/>
      <c r="AD966" s="2"/>
      <c r="AE966" s="2"/>
      <c r="AF966" s="2"/>
      <c r="AG966" s="2"/>
      <c r="AH966" s="2"/>
      <c r="AI966" s="2"/>
    </row>
    <row r="967" spans="1:35"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5"/>
      <c r="AB967" s="6"/>
      <c r="AC967" s="2"/>
      <c r="AD967" s="2"/>
      <c r="AE967" s="2"/>
      <c r="AF967" s="2"/>
      <c r="AG967" s="2"/>
      <c r="AH967" s="2"/>
      <c r="AI967" s="2"/>
    </row>
    <row r="968" spans="1:35"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5"/>
      <c r="AB968" s="6"/>
      <c r="AC968" s="2"/>
      <c r="AD968" s="2"/>
      <c r="AE968" s="2"/>
      <c r="AF968" s="2"/>
      <c r="AG968" s="2"/>
      <c r="AH968" s="2"/>
      <c r="AI968" s="2"/>
    </row>
    <row r="969" spans="1:35"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5"/>
      <c r="AB969" s="6"/>
      <c r="AC969" s="2"/>
      <c r="AD969" s="2"/>
      <c r="AE969" s="2"/>
      <c r="AF969" s="2"/>
      <c r="AG969" s="2"/>
      <c r="AH969" s="2"/>
      <c r="AI969" s="2"/>
    </row>
    <row r="970" spans="1:35"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5"/>
      <c r="AB970" s="6"/>
      <c r="AC970" s="2"/>
      <c r="AD970" s="2"/>
      <c r="AE970" s="2"/>
      <c r="AF970" s="2"/>
      <c r="AG970" s="2"/>
      <c r="AH970" s="2"/>
      <c r="AI970" s="2"/>
    </row>
    <row r="971" spans="1:35"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5"/>
      <c r="AB971" s="6"/>
      <c r="AC971" s="2"/>
      <c r="AD971" s="2"/>
      <c r="AE971" s="2"/>
      <c r="AF971" s="2"/>
      <c r="AG971" s="2"/>
      <c r="AH971" s="2"/>
      <c r="AI971" s="2"/>
    </row>
    <row r="972" spans="1:35"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5"/>
      <c r="AB972" s="6"/>
      <c r="AC972" s="2"/>
      <c r="AD972" s="2"/>
      <c r="AE972" s="2"/>
      <c r="AF972" s="2"/>
      <c r="AG972" s="2"/>
      <c r="AH972" s="2"/>
      <c r="AI972" s="2"/>
    </row>
    <row r="973" spans="1:35"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5"/>
      <c r="AB973" s="6"/>
      <c r="AC973" s="2"/>
      <c r="AD973" s="2"/>
      <c r="AE973" s="2"/>
      <c r="AF973" s="2"/>
      <c r="AG973" s="2"/>
      <c r="AH973" s="2"/>
      <c r="AI973" s="2"/>
    </row>
    <row r="974" spans="1:35"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5"/>
      <c r="AB974" s="6"/>
      <c r="AC974" s="2"/>
      <c r="AD974" s="2"/>
      <c r="AE974" s="2"/>
      <c r="AF974" s="2"/>
      <c r="AG974" s="2"/>
      <c r="AH974" s="2"/>
      <c r="AI974" s="2"/>
    </row>
    <row r="975" spans="1:3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5"/>
      <c r="AB975" s="6"/>
      <c r="AC975" s="2"/>
      <c r="AD975" s="2"/>
      <c r="AE975" s="2"/>
      <c r="AF975" s="2"/>
      <c r="AG975" s="2"/>
      <c r="AH975" s="2"/>
      <c r="AI975" s="2"/>
    </row>
    <row r="976" spans="1:35"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5"/>
      <c r="AB976" s="6"/>
      <c r="AC976" s="2"/>
      <c r="AD976" s="2"/>
      <c r="AE976" s="2"/>
      <c r="AF976" s="2"/>
      <c r="AG976" s="2"/>
      <c r="AH976" s="2"/>
      <c r="AI976" s="2"/>
    </row>
    <row r="977" spans="1:35"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5"/>
      <c r="AB977" s="6"/>
      <c r="AC977" s="2"/>
      <c r="AD977" s="2"/>
      <c r="AE977" s="2"/>
      <c r="AF977" s="2"/>
      <c r="AG977" s="2"/>
      <c r="AH977" s="2"/>
      <c r="AI977" s="2"/>
    </row>
    <row r="978" spans="1:35"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5"/>
      <c r="AB978" s="6"/>
      <c r="AC978" s="2"/>
      <c r="AD978" s="2"/>
      <c r="AE978" s="2"/>
      <c r="AF978" s="2"/>
      <c r="AG978" s="2"/>
      <c r="AH978" s="2"/>
      <c r="AI978" s="2"/>
    </row>
    <row r="979" spans="1:35"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5"/>
      <c r="AB979" s="6"/>
      <c r="AC979" s="2"/>
      <c r="AD979" s="2"/>
      <c r="AE979" s="2"/>
      <c r="AF979" s="2"/>
      <c r="AG979" s="2"/>
      <c r="AH979" s="2"/>
      <c r="AI979" s="2"/>
    </row>
    <row r="980" spans="1:35"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5"/>
      <c r="AB980" s="6"/>
      <c r="AC980" s="2"/>
      <c r="AD980" s="2"/>
      <c r="AE980" s="2"/>
      <c r="AF980" s="2"/>
      <c r="AG980" s="2"/>
      <c r="AH980" s="2"/>
      <c r="AI980" s="2"/>
    </row>
    <row r="981" spans="1:35"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5"/>
      <c r="AB981" s="6"/>
      <c r="AC981" s="2"/>
      <c r="AD981" s="2"/>
      <c r="AE981" s="2"/>
      <c r="AF981" s="2"/>
      <c r="AG981" s="2"/>
      <c r="AH981" s="2"/>
      <c r="AI981" s="2"/>
    </row>
    <row r="982" spans="1:35"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5"/>
      <c r="AB982" s="6"/>
      <c r="AC982" s="2"/>
      <c r="AD982" s="2"/>
      <c r="AE982" s="2"/>
      <c r="AF982" s="2"/>
      <c r="AG982" s="2"/>
      <c r="AH982" s="2"/>
      <c r="AI982" s="2"/>
    </row>
    <row r="983" spans="1:35"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5"/>
      <c r="AB983" s="6"/>
      <c r="AC983" s="2"/>
      <c r="AD983" s="2"/>
      <c r="AE983" s="2"/>
      <c r="AF983" s="2"/>
      <c r="AG983" s="2"/>
      <c r="AH983" s="2"/>
      <c r="AI983" s="2"/>
    </row>
    <row r="984" spans="1:35"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5"/>
      <c r="AB984" s="6"/>
      <c r="AC984" s="2"/>
      <c r="AD984" s="2"/>
      <c r="AE984" s="2"/>
      <c r="AF984" s="2"/>
      <c r="AG984" s="2"/>
      <c r="AH984" s="2"/>
      <c r="AI984" s="2"/>
    </row>
    <row r="985" spans="1:3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5"/>
      <c r="AB985" s="6"/>
      <c r="AC985" s="2"/>
      <c r="AD985" s="2"/>
      <c r="AE985" s="2"/>
      <c r="AF985" s="2"/>
      <c r="AG985" s="2"/>
      <c r="AH985" s="2"/>
      <c r="AI985" s="2"/>
    </row>
    <row r="986" spans="1:35"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5"/>
      <c r="AB986" s="6"/>
      <c r="AC986" s="2"/>
      <c r="AD986" s="2"/>
      <c r="AE986" s="2"/>
      <c r="AF986" s="2"/>
      <c r="AG986" s="2"/>
      <c r="AH986" s="2"/>
      <c r="AI986" s="2"/>
    </row>
    <row r="987" spans="1:35"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5"/>
      <c r="AB987" s="6"/>
      <c r="AC987" s="2"/>
      <c r="AD987" s="2"/>
      <c r="AE987" s="2"/>
      <c r="AF987" s="2"/>
      <c r="AG987" s="2"/>
      <c r="AH987" s="2"/>
      <c r="AI987" s="2"/>
    </row>
    <row r="988" spans="1:35"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5"/>
      <c r="AB988" s="6"/>
      <c r="AC988" s="2"/>
      <c r="AD988" s="2"/>
      <c r="AE988" s="2"/>
      <c r="AF988" s="2"/>
      <c r="AG988" s="2"/>
      <c r="AH988" s="2"/>
      <c r="AI988" s="2"/>
    </row>
    <row r="989" spans="1:35"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5"/>
      <c r="AB989" s="6"/>
      <c r="AC989" s="2"/>
      <c r="AD989" s="2"/>
      <c r="AE989" s="2"/>
      <c r="AF989" s="2"/>
      <c r="AG989" s="2"/>
      <c r="AH989" s="2"/>
      <c r="AI989" s="2"/>
    </row>
    <row r="990" spans="1:35"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5"/>
      <c r="AB990" s="6"/>
      <c r="AC990" s="2"/>
      <c r="AD990" s="2"/>
      <c r="AE990" s="2"/>
      <c r="AF990" s="2"/>
      <c r="AG990" s="2"/>
      <c r="AH990" s="2"/>
      <c r="AI990" s="2"/>
    </row>
    <row r="991" spans="1:35"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5"/>
      <c r="AB991" s="6"/>
      <c r="AC991" s="2"/>
      <c r="AD991" s="2"/>
      <c r="AE991" s="2"/>
      <c r="AF991" s="2"/>
      <c r="AG991" s="2"/>
      <c r="AH991" s="2"/>
      <c r="AI991" s="2"/>
    </row>
    <row r="992" spans="1:35"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5"/>
      <c r="AB992" s="6"/>
      <c r="AC992" s="2"/>
      <c r="AD992" s="2"/>
      <c r="AE992" s="2"/>
      <c r="AF992" s="2"/>
      <c r="AG992" s="2"/>
      <c r="AH992" s="2"/>
      <c r="AI992" s="2"/>
    </row>
    <row r="993" spans="1:35"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5"/>
      <c r="AB993" s="6"/>
      <c r="AC993" s="2"/>
      <c r="AD993" s="2"/>
      <c r="AE993" s="2"/>
      <c r="AF993" s="2"/>
      <c r="AG993" s="2"/>
      <c r="AH993" s="2"/>
      <c r="AI993" s="2"/>
    </row>
    <row r="994" spans="1:35"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5"/>
      <c r="AB994" s="6"/>
      <c r="AC994" s="2"/>
      <c r="AD994" s="2"/>
      <c r="AE994" s="2"/>
      <c r="AF994" s="2"/>
      <c r="AG994" s="2"/>
      <c r="AH994" s="2"/>
      <c r="AI994" s="2"/>
    </row>
    <row r="995" spans="1:3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5"/>
      <c r="AB995" s="6"/>
      <c r="AC995" s="2"/>
      <c r="AD995" s="2"/>
      <c r="AE995" s="2"/>
      <c r="AF995" s="2"/>
      <c r="AG995" s="2"/>
      <c r="AH995" s="2"/>
      <c r="AI995" s="2"/>
    </row>
    <row r="996" spans="1:35"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5"/>
      <c r="AB996" s="6"/>
      <c r="AC996" s="2"/>
      <c r="AD996" s="2"/>
      <c r="AE996" s="2"/>
      <c r="AF996" s="2"/>
      <c r="AG996" s="2"/>
      <c r="AH996" s="2"/>
      <c r="AI996" s="2"/>
    </row>
    <row r="997" spans="1:35"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5"/>
      <c r="AB997" s="6"/>
      <c r="AC997" s="2"/>
      <c r="AD997" s="2"/>
      <c r="AE997" s="2"/>
      <c r="AF997" s="2"/>
      <c r="AG997" s="2"/>
      <c r="AH997" s="2"/>
      <c r="AI997" s="2"/>
    </row>
    <row r="998" spans="1:35"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5"/>
      <c r="AB998" s="6"/>
      <c r="AC998" s="2"/>
      <c r="AD998" s="2"/>
      <c r="AE998" s="2"/>
      <c r="AF998" s="2"/>
      <c r="AG998" s="2"/>
      <c r="AH998" s="2"/>
      <c r="AI998" s="2"/>
    </row>
    <row r="999" spans="1:35"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5"/>
      <c r="AB999" s="6"/>
      <c r="AC999" s="2"/>
      <c r="AD999" s="2"/>
      <c r="AE999" s="2"/>
      <c r="AF999" s="2"/>
      <c r="AG999" s="2"/>
      <c r="AH999" s="2"/>
      <c r="AI999" s="2"/>
    </row>
    <row r="1000" spans="1:35"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5"/>
      <c r="AB1000" s="6"/>
      <c r="AC1000" s="2"/>
      <c r="AD1000" s="2"/>
      <c r="AE1000" s="2"/>
      <c r="AF1000" s="2"/>
      <c r="AG1000" s="2"/>
      <c r="AH1000" s="2"/>
      <c r="AI1000" s="2"/>
    </row>
  </sheetData>
  <mergeCells count="135">
    <mergeCell ref="S188:T188"/>
    <mergeCell ref="S189:T189"/>
    <mergeCell ref="S187:T187"/>
    <mergeCell ref="C5:F5"/>
    <mergeCell ref="C6:F6"/>
    <mergeCell ref="C7:F7"/>
    <mergeCell ref="C11:F11"/>
    <mergeCell ref="B49:C49"/>
    <mergeCell ref="D49:E49"/>
    <mergeCell ref="D50:E50"/>
    <mergeCell ref="B50:C50"/>
    <mergeCell ref="B51:C51"/>
    <mergeCell ref="D51:E51"/>
    <mergeCell ref="D67:E67"/>
    <mergeCell ref="D68:E68"/>
    <mergeCell ref="B52:C52"/>
    <mergeCell ref="D52:E52"/>
    <mergeCell ref="B53:C53"/>
    <mergeCell ref="D54:E54"/>
    <mergeCell ref="B54:C54"/>
    <mergeCell ref="B55:C55"/>
    <mergeCell ref="B56:C56"/>
    <mergeCell ref="B57:C57"/>
    <mergeCell ref="B58:C58"/>
    <mergeCell ref="D69:E69"/>
    <mergeCell ref="D55:E55"/>
    <mergeCell ref="D56:E56"/>
    <mergeCell ref="D57:E57"/>
    <mergeCell ref="D58:E58"/>
    <mergeCell ref="D59:E59"/>
    <mergeCell ref="D60:E60"/>
    <mergeCell ref="D61:E61"/>
    <mergeCell ref="B61:C61"/>
    <mergeCell ref="B62:C62"/>
    <mergeCell ref="B63:C63"/>
    <mergeCell ref="B64:C64"/>
    <mergeCell ref="B65:C65"/>
    <mergeCell ref="B66:C66"/>
    <mergeCell ref="B67:C67"/>
    <mergeCell ref="B68:C68"/>
    <mergeCell ref="B69:C69"/>
    <mergeCell ref="B59:C59"/>
    <mergeCell ref="B60:C60"/>
    <mergeCell ref="D62:E62"/>
    <mergeCell ref="D63:E63"/>
    <mergeCell ref="D64:E64"/>
    <mergeCell ref="D65:E65"/>
    <mergeCell ref="D66:E66"/>
    <mergeCell ref="B73:C73"/>
    <mergeCell ref="B74:C74"/>
    <mergeCell ref="B75:C75"/>
    <mergeCell ref="B76:C76"/>
    <mergeCell ref="B77:C77"/>
    <mergeCell ref="B129:C129"/>
    <mergeCell ref="D129:E129"/>
    <mergeCell ref="B130:C130"/>
    <mergeCell ref="D130:E130"/>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131:C131"/>
    <mergeCell ref="D131:E131"/>
    <mergeCell ref="B132:C132"/>
    <mergeCell ref="B133:C133"/>
    <mergeCell ref="D133:E133"/>
    <mergeCell ref="B134:C134"/>
    <mergeCell ref="D134:E134"/>
    <mergeCell ref="B135:C135"/>
    <mergeCell ref="D135:E135"/>
    <mergeCell ref="D136:E136"/>
    <mergeCell ref="B136:C136"/>
    <mergeCell ref="B137:C137"/>
    <mergeCell ref="B138:C138"/>
    <mergeCell ref="D138:E138"/>
    <mergeCell ref="B139:C139"/>
    <mergeCell ref="D139:E139"/>
    <mergeCell ref="D140:E140"/>
    <mergeCell ref="D141:E141"/>
    <mergeCell ref="L155:M155"/>
    <mergeCell ref="N155:O155"/>
    <mergeCell ref="P155:Q155"/>
    <mergeCell ref="R155:S155"/>
    <mergeCell ref="B140:C140"/>
    <mergeCell ref="B141:C141"/>
    <mergeCell ref="D154:G154"/>
    <mergeCell ref="H154:V154"/>
    <mergeCell ref="D155:G155"/>
    <mergeCell ref="H155:I155"/>
    <mergeCell ref="J155:K155"/>
    <mergeCell ref="B93:C93"/>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25:C125"/>
    <mergeCell ref="D125:E125"/>
    <mergeCell ref="B126:C126"/>
    <mergeCell ref="D126:E126"/>
    <mergeCell ref="B127:C127"/>
    <mergeCell ref="B128:C128"/>
    <mergeCell ref="D128:E128"/>
    <mergeCell ref="B114:C114"/>
    <mergeCell ref="B115:C115"/>
    <mergeCell ref="B116:C116"/>
    <mergeCell ref="B117:C117"/>
    <mergeCell ref="B122:C122"/>
    <mergeCell ref="B123:C123"/>
    <mergeCell ref="D123:E123"/>
    <mergeCell ref="B124:C124"/>
    <mergeCell ref="D124:E124"/>
  </mergeCells>
  <conditionalFormatting sqref="G195">
    <cfRule type="cellIs" dxfId="11" priority="1" operator="notEqual">
      <formula>$O$144</formula>
    </cfRule>
    <cfRule type="cellIs" dxfId="10" priority="2" operator="equal">
      <formula>$O$144</formula>
    </cfRule>
  </conditionalFormatting>
  <conditionalFormatting sqref="T198">
    <cfRule type="cellIs" dxfId="9" priority="3" operator="greaterThanOrEqual">
      <formula>1</formula>
    </cfRule>
    <cfRule type="cellIs" dxfId="8" priority="4" stopIfTrue="1" operator="lessThanOrEqual">
      <formula>-1</formula>
    </cfRule>
    <cfRule type="cellIs" dxfId="7" priority="5" stopIfTrue="1" operator="between">
      <formula>-1</formula>
      <formula>1</formula>
    </cfRule>
  </conditionalFormatting>
  <conditionalFormatting sqref="U158:U161 U165:U168 U172:U175">
    <cfRule type="cellIs" dxfId="6" priority="6" operator="greaterThan">
      <formula>Y158</formula>
    </cfRule>
    <cfRule type="cellIs" dxfId="5" priority="7" operator="between">
      <formula>Y158</formula>
      <formula>0</formula>
    </cfRule>
  </conditionalFormatting>
  <conditionalFormatting sqref="W158:W161 W165:W168 W172:W175 W179:W182">
    <cfRule type="cellIs" dxfId="4" priority="8" operator="lessThanOrEqual">
      <formula>-1</formula>
    </cfRule>
    <cfRule type="cellIs" dxfId="3" priority="9" operator="greaterThanOrEqual">
      <formula>1</formula>
    </cfRule>
    <cfRule type="cellIs" dxfId="2" priority="10" operator="between">
      <formula>-1</formula>
      <formula>1</formula>
    </cfRule>
  </conditionalFormatting>
  <conditionalFormatting sqref="AB193:AB194">
    <cfRule type="cellIs" dxfId="1" priority="11" operator="equal">
      <formula>"NEE"</formula>
    </cfRule>
    <cfRule type="cellIs" dxfId="0" priority="12" operator="equal">
      <formula>"JA"</formula>
    </cfRule>
  </conditionalFormatting>
  <dataValidations count="5">
    <dataValidation type="decimal" allowBlank="1" showErrorMessage="1" sqref="G98 J98 M98 G122 J122 M122 K190:K191 M190:M191 O190:O191" xr:uid="{00000000-0002-0000-0100-000000000000}">
      <formula1>-100000</formula1>
      <formula2>100000</formula2>
    </dataValidation>
    <dataValidation type="decimal" allowBlank="1" showInputMessage="1" showErrorMessage="1" prompt="Gehele euro's - Bedragen dienen afgerond te worden op gehele euro's. " sqref="T198" xr:uid="{00000000-0002-0000-0100-000002000000}">
      <formula1>0</formula1>
      <formula2>1000000000</formula2>
    </dataValidation>
    <dataValidation type="decimal" operator="greaterThanOrEqual" allowBlank="1" showErrorMessage="1" sqref="F26:F45 I26:I45 L26:L45 G50:G69 J50:J69 M50:M69 G99:G117 J99:J117 M99:M117 G123:G141 J123:J141 M123:M141 H158:Q161 H165:Q168 H172:Q175 H179:Q182 H190:H191 J190:J191 L190:L191 N190:N191 P190:P191" xr:uid="{00000000-0002-0000-0100-000003000000}">
      <formula1>0</formula1>
    </dataValidation>
    <dataValidation type="decimal" operator="equal" allowBlank="1" showInputMessage="1" prompt="Foutieve invoer - Overige partners mogen geen PPS-subsidie aanwenden" sqref="U179" xr:uid="{00000000-0002-0000-0100-000006000000}">
      <formula1>0</formula1>
    </dataValidation>
    <dataValidation type="list" allowBlank="1" showInputMessage="1" showErrorMessage="1" prompt="Maak gebruik van het dropdown menu. Indien de gewenste organisatie zich niet in het dropdown menu bevindt, vul deze dan eerst bovenin onder 'Partner Overview' in. " sqref="B27:B30 B32:B35 B37:B40 B42:B45 B51:B54 B56:B59 B61:B64 B66:B69 B75:B78 B80:B83 B85:B88 B90:B93 B99:B102 B104:B107 B109:B112 B114:B117 B123:B126 B128:B131 B133:B136 B138:B141 B158:B161 B165:B168 B172:B175 B179:B182" xr:uid="{00000000-0002-0000-0100-000007000000}">
      <formula1>$B$16:$B$20</formula1>
    </dataValidation>
  </dataValidations>
  <pageMargins left="0.25" right="0.25" top="0.75" bottom="0.75" header="0" footer="0"/>
  <pageSetup paperSize="9" fitToHeight="0"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100-000001000000}">
          <x14:formula1>
            <xm:f>Instructies!$A$46:$A$49</xm:f>
          </x14:formula1>
          <xm:sqref>C165:C168</xm:sqref>
        </x14:dataValidation>
        <x14:dataValidation type="list" allowBlank="1" showErrorMessage="1" xr:uid="{00000000-0002-0000-0100-000004000000}">
          <x14:formula1>
            <xm:f>Instructies!$A$42:$A$44</xm:f>
          </x14:formula1>
          <xm:sqref>C27:C30 C32:C35 C37:C40 C42:C45</xm:sqref>
        </x14:dataValidation>
        <x14:dataValidation type="list" allowBlank="1" showErrorMessage="1" xr:uid="{00000000-0002-0000-0100-000005000000}">
          <x14:formula1>
            <xm:f>Instructies!$A$46:$A$53</xm:f>
          </x14:formula1>
          <xm:sqref>C172:C175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93"/>
  <sheetViews>
    <sheetView tabSelected="1" topLeftCell="A11" zoomScale="130" zoomScaleNormal="130" workbookViewId="0">
      <selection activeCell="D34" sqref="D34"/>
    </sheetView>
  </sheetViews>
  <sheetFormatPr baseColWidth="10" defaultColWidth="14.3984375" defaultRowHeight="15" customHeight="1"/>
  <cols>
    <col min="1" max="1" width="5.796875" customWidth="1"/>
    <col min="2" max="2" width="131" bestFit="1" customWidth="1"/>
    <col min="3" max="3" width="4.796875" customWidth="1"/>
    <col min="4" max="4" width="40.796875" customWidth="1"/>
    <col min="5" max="5" width="26.19921875" customWidth="1"/>
    <col min="6" max="12" width="8.796875" customWidth="1"/>
  </cols>
  <sheetData>
    <row r="1" spans="1:12" ht="24" customHeight="1">
      <c r="A1" s="1" t="s">
        <v>210</v>
      </c>
      <c r="B1" s="423"/>
      <c r="C1" s="424"/>
      <c r="D1" s="425"/>
      <c r="E1" s="425"/>
      <c r="F1" s="425"/>
      <c r="G1" s="425"/>
      <c r="H1" s="425"/>
      <c r="I1" s="425"/>
      <c r="J1" s="425"/>
      <c r="K1" s="425"/>
      <c r="L1" s="425"/>
    </row>
    <row r="2" spans="1:12" ht="13.5" customHeight="1">
      <c r="A2" s="426"/>
      <c r="B2" s="423"/>
      <c r="C2" s="424"/>
      <c r="D2" s="425"/>
      <c r="E2" s="425"/>
      <c r="F2" s="425"/>
      <c r="G2" s="425"/>
      <c r="H2" s="425"/>
      <c r="I2" s="425"/>
      <c r="J2" s="425"/>
      <c r="K2" s="425"/>
      <c r="L2" s="425"/>
    </row>
    <row r="3" spans="1:12" ht="13.5" customHeight="1">
      <c r="A3" s="427" t="s">
        <v>134</v>
      </c>
      <c r="B3" s="423"/>
      <c r="C3" s="424"/>
      <c r="D3" s="425"/>
      <c r="E3" s="425"/>
      <c r="F3" s="425"/>
      <c r="G3" s="425"/>
      <c r="H3" s="425"/>
      <c r="I3" s="425"/>
      <c r="J3" s="425"/>
      <c r="K3" s="425"/>
      <c r="L3" s="425"/>
    </row>
    <row r="4" spans="1:12" ht="13.5" customHeight="1">
      <c r="A4" s="428"/>
      <c r="B4" s="429"/>
      <c r="C4" s="428"/>
      <c r="D4" s="425"/>
      <c r="E4" s="425"/>
      <c r="F4" s="425"/>
      <c r="G4" s="425"/>
      <c r="H4" s="425"/>
      <c r="I4" s="425"/>
      <c r="J4" s="425"/>
      <c r="K4" s="425"/>
      <c r="L4" s="425"/>
    </row>
    <row r="5" spans="1:12" ht="13.5" customHeight="1">
      <c r="A5" s="430" t="s">
        <v>135</v>
      </c>
      <c r="B5" s="431"/>
      <c r="C5" s="432"/>
      <c r="D5" s="425"/>
      <c r="E5" s="425"/>
      <c r="F5" s="425"/>
      <c r="G5" s="425"/>
      <c r="H5" s="425"/>
      <c r="I5" s="425"/>
      <c r="J5" s="425"/>
      <c r="K5" s="425"/>
      <c r="L5" s="425"/>
    </row>
    <row r="6" spans="1:12" ht="13.5" customHeight="1">
      <c r="A6" s="433" t="s">
        <v>136</v>
      </c>
      <c r="B6" s="434"/>
      <c r="C6" s="433"/>
      <c r="D6" s="425"/>
      <c r="E6" s="425"/>
      <c r="F6" s="425"/>
      <c r="G6" s="425"/>
      <c r="H6" s="425"/>
      <c r="I6" s="425"/>
      <c r="J6" s="425"/>
      <c r="K6" s="425"/>
      <c r="L6" s="425"/>
    </row>
    <row r="7" spans="1:12" ht="13.5" customHeight="1">
      <c r="A7" s="435" t="s">
        <v>137</v>
      </c>
      <c r="B7" s="434"/>
      <c r="C7" s="433"/>
      <c r="D7" s="425"/>
      <c r="E7" s="425"/>
      <c r="F7" s="425"/>
      <c r="G7" s="425"/>
      <c r="H7" s="425"/>
      <c r="I7" s="425"/>
      <c r="J7" s="425"/>
      <c r="K7" s="425"/>
      <c r="L7" s="425"/>
    </row>
    <row r="8" spans="1:12" ht="13.5" customHeight="1">
      <c r="A8" s="19"/>
      <c r="B8" s="434"/>
      <c r="C8" s="433"/>
      <c r="D8" s="425"/>
      <c r="E8" s="425"/>
      <c r="F8" s="425"/>
      <c r="G8" s="425"/>
      <c r="H8" s="425"/>
      <c r="I8" s="425"/>
      <c r="J8" s="425"/>
      <c r="K8" s="425"/>
      <c r="L8" s="425"/>
    </row>
    <row r="9" spans="1:12" ht="13.5" customHeight="1">
      <c r="A9" s="436" t="s">
        <v>138</v>
      </c>
      <c r="B9" s="437"/>
      <c r="C9" s="438"/>
      <c r="D9" s="425"/>
      <c r="E9" s="425"/>
      <c r="F9" s="425"/>
      <c r="G9" s="425"/>
      <c r="H9" s="425"/>
      <c r="I9" s="425"/>
      <c r="J9" s="425"/>
      <c r="K9" s="425"/>
      <c r="L9" s="425"/>
    </row>
    <row r="10" spans="1:12" ht="13.5" customHeight="1">
      <c r="A10" s="439" t="s">
        <v>139</v>
      </c>
      <c r="B10" s="440"/>
      <c r="C10" s="441"/>
      <c r="D10" s="24"/>
      <c r="E10" s="353"/>
      <c r="F10" s="425"/>
      <c r="G10" s="425"/>
      <c r="H10" s="425"/>
      <c r="I10" s="425"/>
      <c r="J10" s="425"/>
      <c r="K10" s="425"/>
      <c r="L10" s="425"/>
    </row>
    <row r="11" spans="1:12" ht="127">
      <c r="A11" s="442"/>
      <c r="B11" s="434" t="s">
        <v>204</v>
      </c>
      <c r="C11" s="433"/>
      <c r="D11" s="425"/>
      <c r="E11" s="425"/>
      <c r="F11" s="425"/>
      <c r="G11" s="425"/>
      <c r="H11" s="425"/>
      <c r="I11" s="425"/>
      <c r="J11" s="425"/>
      <c r="K11" s="425"/>
      <c r="L11" s="425"/>
    </row>
    <row r="12" spans="1:12" ht="13.5" customHeight="1">
      <c r="A12" s="443" t="s">
        <v>140</v>
      </c>
      <c r="B12" s="444"/>
      <c r="C12" s="445"/>
      <c r="D12" s="446"/>
      <c r="E12" s="425"/>
      <c r="F12" s="425"/>
      <c r="G12" s="425"/>
      <c r="H12" s="425"/>
      <c r="I12" s="425"/>
      <c r="J12" s="425"/>
      <c r="K12" s="425"/>
      <c r="L12" s="425"/>
    </row>
    <row r="13" spans="1:12" ht="48" customHeight="1">
      <c r="A13" s="447"/>
      <c r="B13" s="448" t="s">
        <v>141</v>
      </c>
      <c r="C13" s="433"/>
      <c r="D13" s="425"/>
      <c r="E13" s="425"/>
      <c r="F13" s="425"/>
      <c r="G13" s="425"/>
      <c r="H13" s="425"/>
      <c r="I13" s="425"/>
      <c r="J13" s="425"/>
      <c r="K13" s="425"/>
      <c r="L13" s="425"/>
    </row>
    <row r="14" spans="1:12" ht="13.5" customHeight="1">
      <c r="A14" s="449" t="s">
        <v>142</v>
      </c>
      <c r="B14" s="450"/>
      <c r="C14" s="451"/>
      <c r="E14" s="425"/>
      <c r="F14" s="425"/>
      <c r="G14" s="425"/>
      <c r="H14" s="425"/>
      <c r="I14" s="425"/>
      <c r="J14" s="425"/>
      <c r="K14" s="425"/>
      <c r="L14" s="425"/>
    </row>
    <row r="15" spans="1:12">
      <c r="A15" s="447"/>
      <c r="B15" s="18" t="s">
        <v>143</v>
      </c>
      <c r="C15" s="433"/>
      <c r="E15" s="425"/>
      <c r="F15" s="425"/>
      <c r="G15" s="425"/>
      <c r="H15" s="425"/>
      <c r="I15" s="425"/>
      <c r="J15" s="425"/>
      <c r="K15" s="425"/>
      <c r="L15" s="425"/>
    </row>
    <row r="16" spans="1:12" ht="13.5" customHeight="1">
      <c r="A16" s="452" t="s">
        <v>120</v>
      </c>
      <c r="B16" s="453"/>
      <c r="C16" s="453"/>
      <c r="D16" s="425"/>
      <c r="E16" s="425"/>
      <c r="F16" s="425"/>
      <c r="G16" s="425"/>
      <c r="H16" s="425"/>
      <c r="I16" s="425"/>
      <c r="J16" s="425"/>
      <c r="K16" s="425"/>
      <c r="L16" s="425"/>
    </row>
    <row r="17" spans="1:12" ht="13.5" customHeight="1">
      <c r="A17" s="454"/>
      <c r="B17" s="18" t="s">
        <v>144</v>
      </c>
      <c r="C17" s="433"/>
      <c r="D17" s="425"/>
      <c r="E17" s="425"/>
      <c r="F17" s="425"/>
      <c r="G17" s="425"/>
      <c r="H17" s="425"/>
      <c r="I17" s="425"/>
      <c r="J17" s="425"/>
      <c r="K17" s="425"/>
      <c r="L17" s="425"/>
    </row>
    <row r="18" spans="1:12" ht="13.5" customHeight="1">
      <c r="A18" s="455"/>
      <c r="B18" s="434"/>
      <c r="C18" s="433"/>
      <c r="D18" s="425"/>
      <c r="E18" s="425"/>
      <c r="F18" s="425"/>
      <c r="G18" s="425"/>
      <c r="H18" s="425"/>
      <c r="I18" s="425"/>
      <c r="J18" s="425"/>
      <c r="K18" s="425"/>
      <c r="L18" s="425"/>
    </row>
    <row r="19" spans="1:12" ht="13.5" customHeight="1">
      <c r="A19" s="19" t="s">
        <v>211</v>
      </c>
      <c r="B19" s="434"/>
      <c r="C19" s="433"/>
      <c r="D19" s="425"/>
      <c r="E19" s="425"/>
      <c r="F19" s="425"/>
      <c r="G19" s="425"/>
      <c r="H19" s="425"/>
      <c r="I19" s="425"/>
      <c r="J19" s="425"/>
      <c r="K19" s="425"/>
      <c r="L19" s="425"/>
    </row>
    <row r="20" spans="1:12" ht="13.5" customHeight="1">
      <c r="A20" s="425"/>
      <c r="B20" s="434"/>
      <c r="C20" s="433"/>
      <c r="D20" s="425"/>
      <c r="E20" s="425"/>
      <c r="F20" s="425"/>
      <c r="G20" s="425"/>
      <c r="H20" s="425"/>
      <c r="I20" s="425"/>
      <c r="J20" s="425"/>
      <c r="K20" s="425"/>
      <c r="L20" s="425"/>
    </row>
    <row r="21" spans="1:12" ht="13.5" customHeight="1">
      <c r="A21" s="436" t="s">
        <v>145</v>
      </c>
      <c r="B21" s="437"/>
      <c r="C21" s="438"/>
      <c r="D21" s="425"/>
      <c r="E21" s="425"/>
      <c r="F21" s="425"/>
      <c r="G21" s="425"/>
      <c r="H21" s="425"/>
      <c r="I21" s="425"/>
      <c r="J21" s="425"/>
      <c r="K21" s="425"/>
      <c r="L21" s="425"/>
    </row>
    <row r="22" spans="1:12" ht="13.5" customHeight="1">
      <c r="A22" s="433" t="s">
        <v>146</v>
      </c>
      <c r="B22" s="434"/>
      <c r="C22" s="433"/>
      <c r="D22" s="425"/>
      <c r="E22" s="425"/>
      <c r="F22" s="425"/>
      <c r="G22" s="425"/>
      <c r="H22" s="425"/>
      <c r="I22" s="425"/>
      <c r="J22" s="425"/>
      <c r="K22" s="425"/>
      <c r="L22" s="425"/>
    </row>
    <row r="23" spans="1:12" ht="13.5" customHeight="1">
      <c r="A23" s="433" t="s">
        <v>147</v>
      </c>
      <c r="B23" s="434"/>
      <c r="C23" s="433"/>
      <c r="D23" s="425"/>
      <c r="E23" s="425"/>
      <c r="F23" s="425"/>
      <c r="G23" s="425"/>
      <c r="H23" s="425"/>
      <c r="I23" s="425"/>
      <c r="J23" s="425"/>
      <c r="K23" s="425"/>
      <c r="L23" s="425"/>
    </row>
    <row r="24" spans="1:12" ht="13.5" customHeight="1">
      <c r="A24" s="433" t="s">
        <v>148</v>
      </c>
      <c r="B24" s="434"/>
      <c r="C24" s="433"/>
      <c r="D24" s="425"/>
      <c r="E24" s="425"/>
      <c r="F24" s="425"/>
      <c r="G24" s="425"/>
      <c r="H24" s="425"/>
      <c r="I24" s="425"/>
      <c r="J24" s="425"/>
      <c r="K24" s="425"/>
      <c r="L24" s="425"/>
    </row>
    <row r="25" spans="1:12" ht="13.5" customHeight="1">
      <c r="A25" s="433" t="s">
        <v>149</v>
      </c>
      <c r="B25" s="434"/>
      <c r="C25" s="433"/>
      <c r="D25" s="425"/>
      <c r="E25" s="425"/>
      <c r="F25" s="425"/>
      <c r="G25" s="425"/>
      <c r="H25" s="425"/>
      <c r="I25" s="425"/>
      <c r="J25" s="425"/>
      <c r="K25" s="425"/>
      <c r="L25" s="425"/>
    </row>
    <row r="26" spans="1:12" ht="13.5" customHeight="1">
      <c r="A26" s="433"/>
      <c r="B26" s="434"/>
      <c r="C26" s="433"/>
      <c r="D26" s="425"/>
      <c r="E26" s="425"/>
      <c r="F26" s="425"/>
      <c r="G26" s="425"/>
      <c r="H26" s="425"/>
      <c r="I26" s="425"/>
      <c r="J26" s="425"/>
      <c r="K26" s="425"/>
      <c r="L26" s="425"/>
    </row>
    <row r="27" spans="1:12" ht="13.5" customHeight="1">
      <c r="A27" s="19" t="s">
        <v>150</v>
      </c>
      <c r="B27" s="434"/>
      <c r="C27" s="433"/>
      <c r="D27" s="425"/>
      <c r="E27" s="425"/>
      <c r="F27" s="425"/>
      <c r="G27" s="425"/>
      <c r="H27" s="425"/>
      <c r="I27" s="425"/>
      <c r="J27" s="425"/>
      <c r="K27" s="425"/>
      <c r="L27" s="425"/>
    </row>
    <row r="28" spans="1:12" ht="13.5" customHeight="1">
      <c r="A28" s="456" t="s">
        <v>8</v>
      </c>
      <c r="B28" s="18" t="s">
        <v>151</v>
      </c>
      <c r="C28" s="433"/>
      <c r="D28" s="425"/>
      <c r="E28" s="425"/>
      <c r="F28" s="425"/>
      <c r="G28" s="425"/>
      <c r="H28" s="425"/>
      <c r="I28" s="425"/>
      <c r="J28" s="425"/>
      <c r="K28" s="425"/>
      <c r="L28" s="425"/>
    </row>
    <row r="29" spans="1:12" ht="13.5" customHeight="1">
      <c r="A29" s="456" t="s">
        <v>8</v>
      </c>
      <c r="B29" s="18" t="s">
        <v>152</v>
      </c>
      <c r="C29" s="433"/>
      <c r="D29" s="425"/>
      <c r="E29" s="425"/>
      <c r="F29" s="425"/>
      <c r="G29" s="425"/>
      <c r="H29" s="425"/>
      <c r="I29" s="425"/>
      <c r="J29" s="425"/>
      <c r="K29" s="425"/>
      <c r="L29" s="425"/>
    </row>
    <row r="30" spans="1:12" ht="13.5" customHeight="1">
      <c r="A30" s="19"/>
      <c r="B30" s="434"/>
      <c r="C30" s="433"/>
      <c r="D30" s="425"/>
      <c r="E30" s="425"/>
      <c r="F30" s="425"/>
      <c r="G30" s="425"/>
      <c r="H30" s="425"/>
      <c r="I30" s="425"/>
      <c r="J30" s="425"/>
      <c r="K30" s="425"/>
      <c r="L30" s="425"/>
    </row>
    <row r="31" spans="1:12" ht="13.5" customHeight="1">
      <c r="A31" s="19" t="s">
        <v>153</v>
      </c>
      <c r="B31" s="434"/>
      <c r="C31" s="433"/>
      <c r="D31" s="425"/>
      <c r="E31" s="425"/>
      <c r="F31" s="425"/>
      <c r="G31" s="425"/>
      <c r="H31" s="425"/>
      <c r="I31" s="425"/>
      <c r="J31" s="425"/>
      <c r="K31" s="425"/>
      <c r="L31" s="425"/>
    </row>
    <row r="32" spans="1:12" ht="13.5" customHeight="1">
      <c r="A32" s="457" t="s">
        <v>8</v>
      </c>
      <c r="B32" s="18" t="s">
        <v>154</v>
      </c>
      <c r="C32" s="433"/>
      <c r="D32" s="425"/>
      <c r="E32" s="425"/>
      <c r="F32" s="425"/>
      <c r="G32" s="425"/>
      <c r="H32" s="425"/>
      <c r="I32" s="425"/>
      <c r="J32" s="425"/>
      <c r="K32" s="425"/>
      <c r="L32" s="425"/>
    </row>
    <row r="33" spans="1:12" ht="13.5" customHeight="1">
      <c r="A33" s="457" t="s">
        <v>8</v>
      </c>
      <c r="B33" s="18" t="s">
        <v>155</v>
      </c>
      <c r="C33" s="433"/>
      <c r="D33" s="425"/>
      <c r="E33" s="425"/>
      <c r="F33" s="425"/>
      <c r="G33" s="425"/>
      <c r="H33" s="425"/>
      <c r="I33" s="425"/>
      <c r="J33" s="425"/>
      <c r="K33" s="425"/>
      <c r="L33" s="425"/>
    </row>
    <row r="34" spans="1:12" ht="13.5" customHeight="1">
      <c r="A34" s="457" t="s">
        <v>8</v>
      </c>
      <c r="B34" s="18" t="s">
        <v>156</v>
      </c>
      <c r="C34" s="433"/>
      <c r="D34" s="425"/>
      <c r="E34" s="425"/>
      <c r="F34" s="425"/>
      <c r="G34" s="425"/>
      <c r="H34" s="425"/>
      <c r="I34" s="425"/>
      <c r="J34" s="425"/>
      <c r="K34" s="425"/>
      <c r="L34" s="425"/>
    </row>
    <row r="35" spans="1:12" ht="13.5" customHeight="1">
      <c r="A35" s="19"/>
      <c r="B35" s="18"/>
      <c r="C35" s="433"/>
      <c r="D35" s="425"/>
      <c r="E35" s="425"/>
      <c r="F35" s="425"/>
      <c r="G35" s="425"/>
      <c r="H35" s="425"/>
      <c r="I35" s="425"/>
      <c r="J35" s="425"/>
      <c r="K35" s="425"/>
      <c r="L35" s="425"/>
    </row>
    <row r="36" spans="1:12" ht="13.5" customHeight="1">
      <c r="A36" s="19" t="s">
        <v>157</v>
      </c>
      <c r="B36" s="434"/>
      <c r="C36" s="433"/>
      <c r="D36" s="425"/>
      <c r="E36" s="425"/>
      <c r="F36" s="425"/>
      <c r="G36" s="425"/>
      <c r="H36" s="425"/>
      <c r="I36" s="425"/>
      <c r="J36" s="425"/>
      <c r="K36" s="425"/>
      <c r="L36" s="425"/>
    </row>
    <row r="37" spans="1:12" ht="13.5" customHeight="1">
      <c r="A37" s="456" t="s">
        <v>8</v>
      </c>
      <c r="B37" s="18" t="s">
        <v>158</v>
      </c>
      <c r="C37" s="433"/>
      <c r="D37" s="425"/>
      <c r="E37" s="425"/>
      <c r="F37" s="425"/>
      <c r="G37" s="425"/>
      <c r="H37" s="425"/>
      <c r="I37" s="425"/>
      <c r="J37" s="425"/>
      <c r="K37" s="425"/>
      <c r="L37" s="425"/>
    </row>
    <row r="38" spans="1:12" ht="13.5" customHeight="1">
      <c r="A38" s="597"/>
      <c r="B38" s="597"/>
      <c r="C38" s="433"/>
      <c r="D38" s="425"/>
      <c r="E38" s="425"/>
      <c r="F38" s="425"/>
      <c r="G38" s="425"/>
      <c r="H38" s="425"/>
      <c r="I38" s="425"/>
      <c r="J38" s="425"/>
      <c r="K38" s="425"/>
      <c r="L38" s="425"/>
    </row>
    <row r="39" spans="1:12" ht="107" customHeight="1">
      <c r="A39" s="598" t="s">
        <v>227</v>
      </c>
      <c r="B39" s="598"/>
      <c r="C39" s="433"/>
      <c r="D39" s="425"/>
      <c r="E39" s="425"/>
      <c r="F39" s="425"/>
      <c r="G39" s="425"/>
      <c r="H39" s="425"/>
      <c r="I39" s="425"/>
      <c r="J39" s="425"/>
      <c r="K39" s="425"/>
      <c r="L39" s="425"/>
    </row>
    <row r="40" spans="1:12" ht="13.5" customHeight="1">
      <c r="A40" s="19"/>
      <c r="B40" s="434"/>
      <c r="C40" s="433"/>
      <c r="D40" s="425"/>
      <c r="E40" s="425"/>
      <c r="F40" s="425"/>
      <c r="G40" s="425"/>
      <c r="H40" s="425"/>
      <c r="I40" s="425"/>
      <c r="J40" s="425"/>
      <c r="K40" s="425"/>
      <c r="L40" s="425"/>
    </row>
    <row r="41" spans="1:12" ht="13.5" customHeight="1">
      <c r="A41" s="458" t="s">
        <v>159</v>
      </c>
      <c r="B41" s="434"/>
      <c r="C41" s="433"/>
      <c r="D41" s="425"/>
      <c r="E41" s="425"/>
      <c r="F41" s="425"/>
      <c r="G41" s="425"/>
      <c r="H41" s="425"/>
      <c r="I41" s="425"/>
      <c r="J41" s="425"/>
      <c r="K41" s="425"/>
      <c r="L41" s="425"/>
    </row>
    <row r="42" spans="1:12">
      <c r="A42" s="19"/>
      <c r="B42" s="434"/>
      <c r="C42" s="433"/>
      <c r="D42" s="24"/>
      <c r="E42" s="425"/>
      <c r="F42" s="425"/>
      <c r="G42" s="425"/>
      <c r="H42" s="425"/>
      <c r="I42" s="425"/>
      <c r="J42" s="425"/>
      <c r="K42" s="425"/>
      <c r="L42" s="425"/>
    </row>
    <row r="43" spans="1:12" ht="13.5" customHeight="1">
      <c r="A43" s="19" t="s">
        <v>160</v>
      </c>
      <c r="B43" s="434"/>
      <c r="C43" s="433"/>
      <c r="D43" s="425"/>
      <c r="E43" s="425" t="s">
        <v>161</v>
      </c>
      <c r="F43" s="425"/>
      <c r="G43" s="425"/>
      <c r="H43" s="425"/>
      <c r="I43" s="425"/>
      <c r="J43" s="425"/>
      <c r="K43" s="425"/>
      <c r="L43" s="425"/>
    </row>
    <row r="44" spans="1:12" ht="13.5" customHeight="1">
      <c r="A44" s="19" t="s">
        <v>162</v>
      </c>
      <c r="B44" s="434"/>
      <c r="C44" s="433"/>
      <c r="D44" s="425"/>
      <c r="E44" s="425"/>
      <c r="F44" s="425"/>
      <c r="G44" s="425"/>
      <c r="H44" s="425"/>
      <c r="I44" s="425"/>
      <c r="J44" s="425"/>
      <c r="K44" s="425"/>
      <c r="L44" s="425"/>
    </row>
    <row r="45" spans="1:12" ht="13.5" customHeight="1">
      <c r="A45" s="433"/>
      <c r="B45" s="434"/>
      <c r="C45" s="433"/>
      <c r="D45" s="425"/>
      <c r="E45" s="425"/>
      <c r="F45" s="425"/>
      <c r="G45" s="425"/>
      <c r="H45" s="425"/>
      <c r="I45" s="425"/>
      <c r="J45" s="425"/>
      <c r="K45" s="425"/>
      <c r="L45" s="425"/>
    </row>
    <row r="46" spans="1:12" ht="13.5" customHeight="1">
      <c r="A46" s="436" t="s">
        <v>163</v>
      </c>
      <c r="B46" s="437"/>
      <c r="C46" s="438"/>
      <c r="D46" s="425"/>
      <c r="E46" s="425"/>
      <c r="F46" s="425"/>
      <c r="G46" s="425"/>
      <c r="H46" s="425"/>
      <c r="I46" s="425"/>
      <c r="J46" s="425"/>
      <c r="K46" s="425"/>
      <c r="L46" s="425"/>
    </row>
    <row r="47" spans="1:12" ht="13.5" customHeight="1">
      <c r="A47" s="459" t="s">
        <v>164</v>
      </c>
      <c r="B47" s="434"/>
      <c r="C47" s="433"/>
      <c r="D47" s="425"/>
      <c r="E47" s="425"/>
      <c r="F47" s="425"/>
      <c r="G47" s="425"/>
      <c r="H47" s="425"/>
      <c r="I47" s="425"/>
      <c r="J47" s="425"/>
      <c r="K47" s="425"/>
      <c r="L47" s="425"/>
    </row>
    <row r="48" spans="1:12" ht="13.5" customHeight="1">
      <c r="A48" s="19" t="s">
        <v>165</v>
      </c>
      <c r="B48" s="434"/>
      <c r="C48" s="433"/>
      <c r="D48" s="425"/>
      <c r="E48" s="425"/>
      <c r="F48" s="425"/>
      <c r="G48" s="425"/>
      <c r="H48" s="425"/>
      <c r="I48" s="425"/>
      <c r="J48" s="425"/>
      <c r="K48" s="425"/>
      <c r="L48" s="425"/>
    </row>
    <row r="49" spans="1:12" ht="13.5" customHeight="1">
      <c r="A49" s="19" t="s">
        <v>166</v>
      </c>
      <c r="B49" s="434"/>
      <c r="C49" s="433"/>
      <c r="D49" s="425"/>
      <c r="E49" s="425"/>
      <c r="F49" s="425"/>
      <c r="G49" s="425"/>
      <c r="H49" s="425"/>
      <c r="I49" s="425"/>
      <c r="J49" s="425"/>
      <c r="K49" s="425"/>
      <c r="L49" s="425"/>
    </row>
    <row r="50" spans="1:12" ht="13.5" customHeight="1">
      <c r="A50" s="19" t="s">
        <v>167</v>
      </c>
      <c r="B50" s="434"/>
      <c r="C50" s="433"/>
      <c r="D50" s="425"/>
      <c r="E50" s="425"/>
      <c r="F50" s="425"/>
      <c r="G50" s="425"/>
      <c r="H50" s="425"/>
      <c r="I50" s="425"/>
      <c r="J50" s="425"/>
      <c r="K50" s="425"/>
      <c r="L50" s="425"/>
    </row>
    <row r="51" spans="1:12" ht="13.5" customHeight="1">
      <c r="A51" s="19"/>
      <c r="B51" s="434"/>
      <c r="C51" s="433"/>
      <c r="D51" s="425"/>
      <c r="E51" s="425"/>
      <c r="F51" s="425"/>
      <c r="G51" s="425"/>
      <c r="H51" s="425"/>
      <c r="I51" s="425"/>
      <c r="J51" s="425"/>
      <c r="K51" s="425"/>
      <c r="L51" s="425"/>
    </row>
    <row r="52" spans="1:12" ht="16">
      <c r="A52" s="460" t="s">
        <v>168</v>
      </c>
      <c r="B52" s="437"/>
      <c r="C52" s="438"/>
      <c r="D52" s="425"/>
      <c r="E52" s="425"/>
      <c r="F52" s="425"/>
      <c r="G52" s="425"/>
      <c r="H52" s="425"/>
      <c r="I52" s="425"/>
      <c r="J52" s="425"/>
      <c r="K52" s="425"/>
      <c r="L52" s="425"/>
    </row>
    <row r="53" spans="1:12" ht="13.5" customHeight="1">
      <c r="A53" s="461" t="s">
        <v>169</v>
      </c>
      <c r="B53" s="434"/>
      <c r="C53" s="433"/>
      <c r="D53" s="425"/>
      <c r="E53" s="425"/>
      <c r="F53" s="425"/>
      <c r="G53" s="425"/>
      <c r="H53" s="425"/>
      <c r="I53" s="425"/>
      <c r="J53" s="425"/>
      <c r="K53" s="425"/>
      <c r="L53" s="425"/>
    </row>
    <row r="54" spans="1:12" ht="13.5" customHeight="1">
      <c r="A54" s="8" t="s">
        <v>170</v>
      </c>
      <c r="B54" s="434"/>
      <c r="C54" s="433"/>
      <c r="D54" s="425"/>
      <c r="E54" s="425"/>
      <c r="F54" s="425"/>
      <c r="G54" s="425"/>
      <c r="H54" s="425"/>
      <c r="I54" s="425"/>
      <c r="J54" s="425"/>
      <c r="K54" s="425"/>
      <c r="L54" s="425"/>
    </row>
    <row r="55" spans="1:12" ht="13.5" customHeight="1">
      <c r="A55" s="19" t="s">
        <v>171</v>
      </c>
      <c r="B55" s="434"/>
      <c r="C55" s="433"/>
      <c r="D55" s="425"/>
      <c r="E55" s="425"/>
      <c r="F55" s="425"/>
      <c r="G55" s="425"/>
      <c r="H55" s="425"/>
      <c r="I55" s="425"/>
      <c r="J55" s="425"/>
      <c r="K55" s="425"/>
      <c r="L55" s="425"/>
    </row>
    <row r="56" spans="1:12" ht="13.5" customHeight="1">
      <c r="A56" s="19" t="s">
        <v>172</v>
      </c>
      <c r="B56" s="434"/>
      <c r="C56" s="433"/>
      <c r="D56" s="425"/>
      <c r="E56" s="425"/>
      <c r="F56" s="425"/>
      <c r="G56" s="425"/>
      <c r="H56" s="425"/>
      <c r="I56" s="425"/>
      <c r="J56" s="425"/>
      <c r="K56" s="425"/>
      <c r="L56" s="425"/>
    </row>
    <row r="57" spans="1:12" ht="13.5" customHeight="1">
      <c r="A57" s="459" t="s">
        <v>173</v>
      </c>
      <c r="B57" s="434"/>
      <c r="C57" s="433"/>
      <c r="D57" s="425"/>
      <c r="E57" s="425"/>
      <c r="F57" s="425"/>
      <c r="G57" s="425"/>
      <c r="H57" s="425"/>
      <c r="I57" s="425"/>
      <c r="J57" s="425"/>
      <c r="K57" s="425"/>
      <c r="L57" s="425"/>
    </row>
    <row r="58" spans="1:12" ht="13.5" customHeight="1">
      <c r="A58" s="19" t="s">
        <v>174</v>
      </c>
      <c r="B58" s="434"/>
      <c r="C58" s="433"/>
      <c r="D58" s="425"/>
      <c r="E58" s="425"/>
      <c r="F58" s="425"/>
      <c r="G58" s="425"/>
      <c r="H58" s="425"/>
      <c r="I58" s="425"/>
      <c r="J58" s="425"/>
      <c r="K58" s="425"/>
      <c r="L58" s="425"/>
    </row>
    <row r="59" spans="1:12" ht="13.5" customHeight="1">
      <c r="A59" s="462"/>
      <c r="B59" s="434"/>
      <c r="C59" s="433"/>
      <c r="D59" s="425"/>
      <c r="E59" s="425"/>
      <c r="F59" s="425"/>
      <c r="G59" s="425"/>
      <c r="H59" s="425"/>
      <c r="I59" s="425"/>
      <c r="J59" s="425"/>
      <c r="K59" s="425"/>
      <c r="L59" s="425"/>
    </row>
    <row r="60" spans="1:12" ht="13.5" customHeight="1">
      <c r="A60" s="461" t="s">
        <v>175</v>
      </c>
      <c r="B60" s="434"/>
      <c r="C60" s="433"/>
      <c r="D60" s="425"/>
      <c r="E60" s="425"/>
      <c r="F60" s="425"/>
      <c r="G60" s="425"/>
      <c r="H60" s="425"/>
      <c r="I60" s="425"/>
      <c r="J60" s="425"/>
      <c r="K60" s="425"/>
      <c r="L60" s="425"/>
    </row>
    <row r="61" spans="1:12" ht="13.5" customHeight="1">
      <c r="A61" s="19" t="s">
        <v>176</v>
      </c>
      <c r="B61" s="434"/>
      <c r="C61" s="433"/>
      <c r="D61" s="425"/>
      <c r="E61" s="425"/>
      <c r="F61" s="425"/>
      <c r="G61" s="425"/>
      <c r="H61" s="425"/>
      <c r="I61" s="425"/>
      <c r="J61" s="425"/>
      <c r="K61" s="425"/>
      <c r="L61" s="425"/>
    </row>
    <row r="62" spans="1:12" ht="13.5" customHeight="1">
      <c r="A62" s="19" t="s">
        <v>177</v>
      </c>
      <c r="B62" s="434"/>
      <c r="C62" s="433"/>
      <c r="D62" s="425"/>
      <c r="E62" s="425"/>
      <c r="F62" s="425"/>
      <c r="G62" s="425"/>
      <c r="H62" s="425"/>
      <c r="I62" s="425"/>
      <c r="J62" s="425"/>
      <c r="K62" s="425"/>
      <c r="L62" s="425"/>
    </row>
    <row r="63" spans="1:12" ht="13.5" customHeight="1">
      <c r="A63" s="19" t="s">
        <v>178</v>
      </c>
      <c r="B63" s="434"/>
      <c r="C63" s="433"/>
      <c r="D63" s="425"/>
      <c r="E63" s="425"/>
      <c r="F63" s="425"/>
      <c r="G63" s="425"/>
      <c r="H63" s="425"/>
      <c r="I63" s="425"/>
      <c r="J63" s="425"/>
      <c r="K63" s="425"/>
      <c r="L63" s="425"/>
    </row>
    <row r="64" spans="1:12" ht="13.5" customHeight="1">
      <c r="A64" s="19" t="s">
        <v>179</v>
      </c>
      <c r="B64" s="434"/>
      <c r="C64" s="433"/>
      <c r="D64" s="425"/>
      <c r="E64" s="425"/>
      <c r="F64" s="425"/>
      <c r="G64" s="425"/>
      <c r="H64" s="425"/>
      <c r="I64" s="425"/>
      <c r="J64" s="425"/>
      <c r="K64" s="425"/>
      <c r="L64" s="425"/>
    </row>
    <row r="65" spans="1:12" ht="13.5" customHeight="1">
      <c r="A65" s="462"/>
      <c r="B65" s="434"/>
      <c r="C65" s="433"/>
      <c r="D65" s="425"/>
      <c r="E65" s="425"/>
      <c r="F65" s="425"/>
      <c r="G65" s="425"/>
      <c r="H65" s="425"/>
      <c r="I65" s="425"/>
      <c r="J65" s="425"/>
      <c r="K65" s="425"/>
      <c r="L65" s="425"/>
    </row>
    <row r="66" spans="1:12" ht="13.5" customHeight="1">
      <c r="A66" s="460" t="s">
        <v>180</v>
      </c>
      <c r="B66" s="437"/>
      <c r="C66" s="438"/>
      <c r="D66" s="425"/>
      <c r="E66" s="425"/>
      <c r="F66" s="425"/>
      <c r="G66" s="425"/>
      <c r="H66" s="425"/>
      <c r="I66" s="425"/>
      <c r="J66" s="425"/>
      <c r="K66" s="425"/>
      <c r="L66" s="425"/>
    </row>
    <row r="67" spans="1:12" ht="13.5" customHeight="1">
      <c r="A67" s="8" t="s">
        <v>181</v>
      </c>
      <c r="B67" s="434"/>
      <c r="C67" s="433"/>
      <c r="D67" s="425"/>
      <c r="E67" s="425"/>
      <c r="F67" s="425"/>
      <c r="G67" s="425"/>
      <c r="H67" s="425"/>
      <c r="I67" s="425"/>
      <c r="J67" s="425"/>
      <c r="K67" s="425"/>
      <c r="L67" s="425"/>
    </row>
    <row r="68" spans="1:12" ht="13.5" customHeight="1">
      <c r="A68" s="19" t="s">
        <v>182</v>
      </c>
      <c r="B68" s="434"/>
      <c r="C68" s="433"/>
      <c r="D68" s="425"/>
      <c r="E68" s="425"/>
      <c r="F68" s="425"/>
      <c r="G68" s="425"/>
      <c r="H68" s="425"/>
      <c r="I68" s="425"/>
      <c r="J68" s="425"/>
      <c r="K68" s="425"/>
      <c r="L68" s="425"/>
    </row>
    <row r="69" spans="1:12" ht="13.5" customHeight="1">
      <c r="A69" s="19" t="s">
        <v>183</v>
      </c>
      <c r="B69" s="434"/>
      <c r="C69" s="433"/>
      <c r="D69" s="425"/>
      <c r="E69" s="425"/>
      <c r="F69" s="425"/>
      <c r="G69" s="425"/>
      <c r="H69" s="425"/>
      <c r="I69" s="425"/>
      <c r="J69" s="425"/>
      <c r="K69" s="425"/>
      <c r="L69" s="425"/>
    </row>
    <row r="70" spans="1:12" ht="13.5" customHeight="1">
      <c r="A70" s="19" t="s">
        <v>184</v>
      </c>
      <c r="B70" s="434"/>
      <c r="C70" s="433"/>
      <c r="D70" s="425"/>
      <c r="E70" s="425"/>
      <c r="F70" s="425"/>
      <c r="G70" s="425"/>
      <c r="H70" s="425"/>
      <c r="I70" s="425"/>
      <c r="J70" s="425"/>
      <c r="K70" s="425"/>
      <c r="L70" s="425"/>
    </row>
    <row r="71" spans="1:12" ht="13.5" customHeight="1">
      <c r="A71" s="19"/>
      <c r="B71" s="434"/>
      <c r="C71" s="433"/>
      <c r="D71" s="425"/>
      <c r="E71" s="425"/>
      <c r="F71" s="425"/>
      <c r="G71" s="425"/>
      <c r="H71" s="425"/>
      <c r="I71" s="425"/>
      <c r="J71" s="425"/>
      <c r="K71" s="425"/>
      <c r="L71" s="425"/>
    </row>
    <row r="72" spans="1:12" ht="13.5" customHeight="1">
      <c r="A72" s="436" t="s">
        <v>185</v>
      </c>
      <c r="B72" s="437"/>
      <c r="C72" s="438"/>
      <c r="D72" s="425"/>
      <c r="E72" s="425"/>
      <c r="F72" s="425"/>
      <c r="G72" s="425"/>
      <c r="H72" s="425"/>
      <c r="I72" s="425"/>
      <c r="J72" s="425"/>
      <c r="K72" s="425"/>
      <c r="L72" s="425"/>
    </row>
    <row r="73" spans="1:12" ht="13.5" customHeight="1">
      <c r="A73" s="463" t="s">
        <v>186</v>
      </c>
      <c r="B73" s="434"/>
      <c r="C73" s="433"/>
      <c r="D73" s="425"/>
      <c r="E73" s="425"/>
      <c r="F73" s="425"/>
      <c r="G73" s="425"/>
      <c r="H73" s="425"/>
      <c r="I73" s="425"/>
      <c r="J73" s="425"/>
      <c r="K73" s="425"/>
      <c r="L73" s="425"/>
    </row>
    <row r="74" spans="1:12" ht="29" customHeight="1">
      <c r="A74" s="457" t="s">
        <v>8</v>
      </c>
      <c r="B74" s="434" t="s">
        <v>187</v>
      </c>
      <c r="C74" s="433"/>
      <c r="D74" s="425"/>
      <c r="E74" s="425"/>
      <c r="F74" s="425"/>
      <c r="G74" s="425"/>
      <c r="H74" s="425"/>
      <c r="I74" s="425"/>
      <c r="J74" s="425"/>
      <c r="K74" s="425"/>
      <c r="L74" s="425"/>
    </row>
    <row r="75" spans="1:12" ht="13.5" customHeight="1">
      <c r="A75" s="457" t="s">
        <v>8</v>
      </c>
      <c r="B75" s="434" t="s">
        <v>188</v>
      </c>
      <c r="C75" s="433"/>
      <c r="D75" s="425"/>
      <c r="E75" s="425"/>
      <c r="F75" s="425"/>
      <c r="G75" s="425"/>
      <c r="H75" s="425"/>
      <c r="I75" s="425"/>
      <c r="J75" s="425"/>
      <c r="K75" s="425"/>
      <c r="L75" s="425"/>
    </row>
    <row r="76" spans="1:12" ht="13.5" customHeight="1">
      <c r="A76" s="457" t="s">
        <v>8</v>
      </c>
      <c r="B76" s="464" t="s">
        <v>189</v>
      </c>
      <c r="C76" s="433"/>
      <c r="D76" s="425"/>
      <c r="E76" s="425"/>
      <c r="F76" s="425"/>
      <c r="G76" s="425"/>
      <c r="H76" s="425"/>
      <c r="I76" s="425"/>
      <c r="J76" s="425"/>
      <c r="K76" s="425"/>
      <c r="L76" s="425"/>
    </row>
    <row r="77" spans="1:12" ht="13.5" customHeight="1">
      <c r="A77" s="457" t="s">
        <v>8</v>
      </c>
      <c r="B77" s="464" t="s">
        <v>190</v>
      </c>
      <c r="C77" s="433"/>
      <c r="D77" s="425"/>
      <c r="E77" s="425"/>
      <c r="F77" s="425"/>
      <c r="G77" s="425"/>
      <c r="H77" s="425"/>
      <c r="I77" s="425"/>
      <c r="J77" s="425"/>
      <c r="K77" s="425"/>
      <c r="L77" s="425"/>
    </row>
    <row r="78" spans="1:12" ht="13.5" customHeight="1">
      <c r="A78" s="457" t="s">
        <v>8</v>
      </c>
      <c r="B78" s="464" t="s">
        <v>191</v>
      </c>
      <c r="C78" s="433"/>
      <c r="D78" s="425"/>
      <c r="E78" s="425"/>
      <c r="F78" s="425"/>
      <c r="G78" s="425"/>
      <c r="H78" s="425"/>
      <c r="I78" s="425"/>
      <c r="J78" s="425"/>
      <c r="K78" s="425"/>
      <c r="L78" s="425"/>
    </row>
    <row r="79" spans="1:12" ht="13.5" customHeight="1">
      <c r="A79" s="457" t="s">
        <v>8</v>
      </c>
      <c r="B79" s="464" t="s">
        <v>192</v>
      </c>
      <c r="C79" s="433"/>
      <c r="D79" s="425"/>
      <c r="E79" s="425"/>
      <c r="F79" s="425"/>
      <c r="G79" s="425"/>
      <c r="H79" s="425"/>
      <c r="I79" s="425"/>
      <c r="J79" s="425"/>
      <c r="K79" s="425"/>
      <c r="L79" s="425"/>
    </row>
    <row r="80" spans="1:12" ht="13.5" customHeight="1">
      <c r="A80" s="457" t="s">
        <v>8</v>
      </c>
      <c r="B80" s="464" t="s">
        <v>193</v>
      </c>
      <c r="C80" s="433"/>
      <c r="D80" s="425"/>
      <c r="E80" s="425"/>
      <c r="F80" s="425"/>
      <c r="G80" s="425"/>
      <c r="H80" s="425"/>
      <c r="I80" s="425"/>
      <c r="J80" s="425"/>
      <c r="K80" s="425"/>
      <c r="L80" s="425"/>
    </row>
    <row r="81" spans="1:12" ht="13.5" customHeight="1">
      <c r="A81" s="457" t="s">
        <v>8</v>
      </c>
      <c r="B81" s="464" t="s">
        <v>205</v>
      </c>
      <c r="C81" s="433"/>
      <c r="D81" s="425"/>
      <c r="E81" s="425"/>
      <c r="F81" s="425"/>
      <c r="G81" s="425"/>
      <c r="H81" s="425"/>
      <c r="I81" s="425"/>
      <c r="J81" s="425"/>
      <c r="K81" s="425"/>
      <c r="L81" s="425"/>
    </row>
    <row r="82" spans="1:12" ht="13.5" customHeight="1">
      <c r="A82" s="457" t="s">
        <v>8</v>
      </c>
      <c r="B82" s="464" t="s">
        <v>194</v>
      </c>
      <c r="C82" s="433"/>
      <c r="D82" s="425"/>
      <c r="E82" s="425"/>
      <c r="F82" s="425"/>
      <c r="G82" s="425"/>
      <c r="H82" s="425"/>
      <c r="I82" s="425"/>
      <c r="J82" s="425"/>
      <c r="K82" s="425"/>
      <c r="L82" s="425"/>
    </row>
    <row r="83" spans="1:12" ht="13.5" customHeight="1">
      <c r="A83" s="457" t="s">
        <v>8</v>
      </c>
      <c r="B83" s="434" t="s">
        <v>195</v>
      </c>
      <c r="C83" s="433"/>
      <c r="D83" s="425"/>
      <c r="E83" s="425"/>
      <c r="F83" s="425"/>
      <c r="G83" s="425"/>
      <c r="H83" s="425"/>
      <c r="I83" s="425"/>
      <c r="J83" s="425"/>
      <c r="K83" s="425"/>
      <c r="L83" s="425"/>
    </row>
    <row r="84" spans="1:12" ht="71">
      <c r="A84" s="457" t="s">
        <v>8</v>
      </c>
      <c r="B84" s="434" t="s">
        <v>196</v>
      </c>
      <c r="C84" s="433"/>
      <c r="D84" s="425"/>
      <c r="E84" s="425"/>
      <c r="F84" s="425"/>
      <c r="G84" s="425"/>
      <c r="H84" s="425"/>
      <c r="I84" s="425"/>
      <c r="J84" s="425"/>
      <c r="K84" s="425"/>
      <c r="L84" s="425"/>
    </row>
    <row r="85" spans="1:12" ht="13.5" customHeight="1">
      <c r="B85" s="464"/>
      <c r="C85" s="19"/>
      <c r="D85" s="425"/>
      <c r="E85" s="425"/>
      <c r="F85" s="425"/>
      <c r="G85" s="425"/>
      <c r="H85" s="425"/>
      <c r="I85" s="425"/>
      <c r="J85" s="425"/>
      <c r="K85" s="425"/>
      <c r="L85" s="425"/>
    </row>
    <row r="86" spans="1:12" ht="13.5" customHeight="1">
      <c r="A86" s="436"/>
      <c r="B86" s="437"/>
      <c r="C86" s="438"/>
      <c r="D86" s="425"/>
      <c r="E86" s="425"/>
      <c r="F86" s="425"/>
      <c r="G86" s="425"/>
      <c r="H86" s="425"/>
      <c r="I86" s="425"/>
      <c r="J86" s="425"/>
      <c r="K86" s="425"/>
      <c r="L86" s="425"/>
    </row>
    <row r="87" spans="1:12" ht="13.5" customHeight="1">
      <c r="A87" s="425"/>
      <c r="B87" s="465"/>
      <c r="C87" s="425"/>
      <c r="D87" s="425"/>
      <c r="E87" s="425"/>
      <c r="F87" s="425"/>
      <c r="G87" s="425"/>
      <c r="H87" s="425"/>
      <c r="I87" s="425"/>
      <c r="J87" s="425"/>
      <c r="K87" s="425"/>
      <c r="L87" s="425"/>
    </row>
    <row r="88" spans="1:12" ht="13.5" customHeight="1">
      <c r="A88" s="425"/>
      <c r="B88" s="465"/>
      <c r="C88" s="425"/>
      <c r="D88" s="425"/>
      <c r="E88" s="425"/>
      <c r="F88" s="425"/>
      <c r="G88" s="425"/>
      <c r="H88" s="425"/>
      <c r="I88" s="425"/>
      <c r="J88" s="425"/>
      <c r="K88" s="425"/>
      <c r="L88" s="425"/>
    </row>
    <row r="89" spans="1:12" ht="13.5" customHeight="1">
      <c r="A89" s="425"/>
      <c r="B89" s="465"/>
      <c r="C89" s="425"/>
      <c r="D89" s="425"/>
      <c r="E89" s="425"/>
      <c r="F89" s="425"/>
      <c r="G89" s="425"/>
      <c r="H89" s="425"/>
      <c r="I89" s="425"/>
      <c r="J89" s="425"/>
      <c r="K89" s="425"/>
      <c r="L89" s="425"/>
    </row>
    <row r="90" spans="1:12" ht="13.5" customHeight="1">
      <c r="A90" s="425"/>
      <c r="B90" s="465"/>
      <c r="C90" s="425"/>
      <c r="D90" s="425"/>
      <c r="E90" s="425"/>
      <c r="F90" s="425"/>
      <c r="G90" s="425"/>
      <c r="H90" s="425"/>
      <c r="I90" s="425"/>
      <c r="J90" s="425"/>
      <c r="K90" s="425"/>
      <c r="L90" s="425"/>
    </row>
    <row r="91" spans="1:12" ht="13.5" customHeight="1">
      <c r="A91" s="425"/>
      <c r="B91" s="465"/>
      <c r="C91" s="425"/>
      <c r="D91" s="425"/>
      <c r="E91" s="425"/>
      <c r="F91" s="425"/>
      <c r="G91" s="425"/>
      <c r="H91" s="425"/>
      <c r="I91" s="425"/>
      <c r="J91" s="425"/>
      <c r="K91" s="425"/>
      <c r="L91" s="425"/>
    </row>
    <row r="92" spans="1:12" ht="13.5" customHeight="1">
      <c r="A92" s="425"/>
      <c r="B92" s="465"/>
      <c r="C92" s="425"/>
      <c r="D92" s="425"/>
      <c r="E92" s="425"/>
      <c r="F92" s="425"/>
      <c r="G92" s="425"/>
      <c r="H92" s="425"/>
      <c r="I92" s="425"/>
      <c r="J92" s="425"/>
      <c r="K92" s="425"/>
      <c r="L92" s="425"/>
    </row>
    <row r="93" spans="1:12" ht="13.5" customHeight="1">
      <c r="A93" s="425"/>
      <c r="B93" s="465"/>
      <c r="C93" s="425"/>
      <c r="D93" s="425"/>
      <c r="E93" s="425"/>
      <c r="F93" s="425"/>
      <c r="G93" s="425"/>
      <c r="H93" s="425"/>
      <c r="I93" s="425"/>
      <c r="J93" s="425"/>
      <c r="K93" s="425"/>
      <c r="L93" s="425"/>
    </row>
    <row r="94" spans="1:12" ht="13.5" customHeight="1">
      <c r="A94" s="425"/>
      <c r="B94" s="465"/>
      <c r="C94" s="425"/>
      <c r="D94" s="425"/>
      <c r="E94" s="425"/>
      <c r="F94" s="425"/>
      <c r="G94" s="425"/>
      <c r="H94" s="425"/>
      <c r="I94" s="425"/>
      <c r="J94" s="425"/>
      <c r="K94" s="425"/>
      <c r="L94" s="425"/>
    </row>
    <row r="95" spans="1:12" ht="13.5" customHeight="1">
      <c r="A95" s="425"/>
      <c r="B95" s="465"/>
      <c r="C95" s="425"/>
      <c r="D95" s="425"/>
      <c r="E95" s="425"/>
      <c r="F95" s="425"/>
      <c r="G95" s="425"/>
      <c r="H95" s="425"/>
      <c r="I95" s="425"/>
      <c r="J95" s="425"/>
      <c r="K95" s="425"/>
      <c r="L95" s="425"/>
    </row>
    <row r="96" spans="1:12" ht="13.5" customHeight="1">
      <c r="A96" s="425"/>
      <c r="B96" s="465"/>
      <c r="C96" s="425"/>
      <c r="D96" s="425"/>
      <c r="E96" s="425"/>
      <c r="F96" s="425"/>
      <c r="G96" s="425"/>
      <c r="H96" s="425"/>
      <c r="I96" s="425"/>
      <c r="J96" s="425"/>
      <c r="K96" s="425"/>
      <c r="L96" s="425"/>
    </row>
    <row r="97" spans="1:12" ht="13.5" customHeight="1">
      <c r="A97" s="425"/>
      <c r="B97" s="465"/>
      <c r="C97" s="425"/>
      <c r="D97" s="425"/>
      <c r="E97" s="425"/>
      <c r="F97" s="425"/>
      <c r="G97" s="425"/>
      <c r="H97" s="425"/>
      <c r="I97" s="425"/>
      <c r="J97" s="425"/>
      <c r="K97" s="425"/>
      <c r="L97" s="425"/>
    </row>
    <row r="98" spans="1:12" ht="13.5" customHeight="1">
      <c r="A98" s="425"/>
      <c r="B98" s="465"/>
      <c r="C98" s="425"/>
      <c r="D98" s="425"/>
      <c r="E98" s="425"/>
      <c r="F98" s="425"/>
      <c r="G98" s="425"/>
      <c r="H98" s="425"/>
      <c r="I98" s="425"/>
      <c r="J98" s="425"/>
      <c r="K98" s="425"/>
      <c r="L98" s="425"/>
    </row>
    <row r="99" spans="1:12" ht="13.5" customHeight="1">
      <c r="A99" s="425"/>
      <c r="B99" s="465"/>
      <c r="C99" s="425"/>
      <c r="D99" s="425"/>
      <c r="E99" s="425"/>
      <c r="F99" s="425"/>
      <c r="G99" s="425"/>
      <c r="H99" s="425"/>
      <c r="I99" s="425"/>
      <c r="J99" s="425"/>
      <c r="K99" s="425"/>
      <c r="L99" s="425"/>
    </row>
    <row r="100" spans="1:12" ht="13.5" customHeight="1">
      <c r="A100" s="425"/>
      <c r="B100" s="465"/>
      <c r="C100" s="425"/>
      <c r="D100" s="425"/>
      <c r="E100" s="425"/>
      <c r="F100" s="425"/>
      <c r="G100" s="425"/>
      <c r="H100" s="425"/>
      <c r="I100" s="425"/>
      <c r="J100" s="425"/>
      <c r="K100" s="425"/>
      <c r="L100" s="425"/>
    </row>
    <row r="101" spans="1:12" ht="13.5" customHeight="1">
      <c r="A101" s="425"/>
      <c r="B101" s="465"/>
      <c r="C101" s="425"/>
      <c r="D101" s="425"/>
      <c r="E101" s="425"/>
      <c r="F101" s="425"/>
      <c r="G101" s="425"/>
      <c r="H101" s="425"/>
      <c r="I101" s="425"/>
      <c r="J101" s="425"/>
      <c r="K101" s="425"/>
      <c r="L101" s="425"/>
    </row>
    <row r="102" spans="1:12" ht="13.5" customHeight="1">
      <c r="A102" s="425"/>
      <c r="B102" s="465"/>
      <c r="C102" s="425"/>
      <c r="D102" s="425"/>
      <c r="E102" s="425"/>
      <c r="F102" s="425"/>
      <c r="G102" s="425"/>
      <c r="H102" s="425"/>
      <c r="I102" s="425"/>
      <c r="J102" s="425"/>
      <c r="K102" s="425"/>
      <c r="L102" s="425"/>
    </row>
    <row r="103" spans="1:12" ht="13.5" customHeight="1">
      <c r="A103" s="425"/>
      <c r="B103" s="465"/>
      <c r="C103" s="425"/>
      <c r="D103" s="425"/>
      <c r="E103" s="425"/>
      <c r="F103" s="425"/>
      <c r="G103" s="425"/>
      <c r="H103" s="425"/>
      <c r="I103" s="425"/>
      <c r="J103" s="425"/>
      <c r="K103" s="425"/>
      <c r="L103" s="425"/>
    </row>
    <row r="104" spans="1:12" ht="13.5" customHeight="1">
      <c r="A104" s="425"/>
      <c r="B104" s="465"/>
      <c r="C104" s="425"/>
      <c r="D104" s="425"/>
      <c r="E104" s="425"/>
      <c r="F104" s="425"/>
      <c r="G104" s="425"/>
      <c r="H104" s="425"/>
      <c r="I104" s="425"/>
      <c r="J104" s="425"/>
      <c r="K104" s="425"/>
      <c r="L104" s="425"/>
    </row>
    <row r="105" spans="1:12" ht="13.5" customHeight="1">
      <c r="A105" s="425"/>
      <c r="B105" s="465"/>
      <c r="C105" s="425"/>
      <c r="D105" s="425"/>
      <c r="E105" s="425"/>
      <c r="F105" s="425"/>
      <c r="G105" s="425"/>
      <c r="H105" s="425"/>
      <c r="I105" s="425"/>
      <c r="J105" s="425"/>
      <c r="K105" s="425"/>
      <c r="L105" s="425"/>
    </row>
    <row r="106" spans="1:12" ht="13.5" customHeight="1">
      <c r="A106" s="425"/>
      <c r="B106" s="465"/>
      <c r="C106" s="425"/>
      <c r="D106" s="425"/>
      <c r="E106" s="425"/>
      <c r="F106" s="425"/>
      <c r="G106" s="425"/>
      <c r="H106" s="425"/>
      <c r="I106" s="425"/>
      <c r="J106" s="425"/>
      <c r="K106" s="425"/>
      <c r="L106" s="425"/>
    </row>
    <row r="107" spans="1:12" ht="13.5" customHeight="1">
      <c r="A107" s="425"/>
      <c r="B107" s="465"/>
      <c r="C107" s="425"/>
      <c r="D107" s="425"/>
      <c r="E107" s="425"/>
      <c r="F107" s="425"/>
      <c r="G107" s="425"/>
      <c r="H107" s="425"/>
      <c r="I107" s="425"/>
      <c r="J107" s="425"/>
      <c r="K107" s="425"/>
      <c r="L107" s="425"/>
    </row>
    <row r="108" spans="1:12" ht="13.5" customHeight="1">
      <c r="A108" s="425"/>
      <c r="B108" s="465"/>
      <c r="C108" s="425"/>
      <c r="D108" s="425"/>
      <c r="E108" s="425"/>
      <c r="F108" s="425"/>
      <c r="G108" s="425"/>
      <c r="H108" s="425"/>
      <c r="I108" s="425"/>
      <c r="J108" s="425"/>
      <c r="K108" s="425"/>
      <c r="L108" s="425"/>
    </row>
    <row r="109" spans="1:12" ht="13.5" customHeight="1">
      <c r="A109" s="425"/>
      <c r="B109" s="465"/>
      <c r="C109" s="425"/>
      <c r="D109" s="425"/>
      <c r="E109" s="425"/>
      <c r="F109" s="425"/>
      <c r="G109" s="425"/>
      <c r="H109" s="425"/>
      <c r="I109" s="425"/>
      <c r="J109" s="425"/>
      <c r="K109" s="425"/>
      <c r="L109" s="425"/>
    </row>
    <row r="110" spans="1:12" ht="13.5" customHeight="1">
      <c r="A110" s="425"/>
      <c r="B110" s="465"/>
      <c r="C110" s="425"/>
      <c r="D110" s="425"/>
      <c r="E110" s="425"/>
      <c r="F110" s="425"/>
      <c r="G110" s="425"/>
      <c r="H110" s="425"/>
      <c r="I110" s="425"/>
      <c r="J110" s="425"/>
      <c r="K110" s="425"/>
      <c r="L110" s="425"/>
    </row>
    <row r="111" spans="1:12" ht="13.5" customHeight="1">
      <c r="A111" s="425"/>
      <c r="B111" s="465"/>
      <c r="C111" s="425"/>
      <c r="D111" s="425"/>
      <c r="E111" s="425"/>
      <c r="F111" s="425"/>
      <c r="G111" s="425"/>
      <c r="H111" s="425"/>
      <c r="I111" s="425"/>
      <c r="J111" s="425"/>
      <c r="K111" s="425"/>
      <c r="L111" s="425"/>
    </row>
    <row r="112" spans="1:12" ht="13.5" customHeight="1">
      <c r="A112" s="425"/>
      <c r="B112" s="465"/>
      <c r="C112" s="425"/>
      <c r="D112" s="425"/>
      <c r="E112" s="425"/>
      <c r="F112" s="425"/>
      <c r="G112" s="425"/>
      <c r="H112" s="425"/>
      <c r="I112" s="425"/>
      <c r="J112" s="425"/>
      <c r="K112" s="425"/>
      <c r="L112" s="425"/>
    </row>
    <row r="113" spans="1:12" ht="13.5" customHeight="1">
      <c r="A113" s="425"/>
      <c r="B113" s="465"/>
      <c r="C113" s="425"/>
      <c r="D113" s="425"/>
      <c r="E113" s="425"/>
      <c r="F113" s="425"/>
      <c r="G113" s="425"/>
      <c r="H113" s="425"/>
      <c r="I113" s="425"/>
      <c r="J113" s="425"/>
      <c r="K113" s="425"/>
      <c r="L113" s="425"/>
    </row>
    <row r="114" spans="1:12" ht="13.5" customHeight="1">
      <c r="A114" s="425"/>
      <c r="B114" s="465"/>
      <c r="C114" s="425"/>
      <c r="D114" s="425"/>
      <c r="E114" s="425"/>
      <c r="F114" s="425"/>
      <c r="G114" s="425"/>
      <c r="H114" s="425"/>
      <c r="I114" s="425"/>
      <c r="J114" s="425"/>
      <c r="K114" s="425"/>
      <c r="L114" s="425"/>
    </row>
    <row r="115" spans="1:12" ht="13.5" customHeight="1">
      <c r="A115" s="425"/>
      <c r="B115" s="465"/>
      <c r="C115" s="425"/>
      <c r="D115" s="425"/>
      <c r="E115" s="425"/>
      <c r="F115" s="425"/>
      <c r="G115" s="425"/>
      <c r="H115" s="425"/>
      <c r="I115" s="425"/>
      <c r="J115" s="425"/>
      <c r="K115" s="425"/>
      <c r="L115" s="425"/>
    </row>
    <row r="116" spans="1:12" ht="13.5" customHeight="1">
      <c r="A116" s="425"/>
      <c r="B116" s="465"/>
      <c r="C116" s="425"/>
      <c r="D116" s="425"/>
      <c r="E116" s="425"/>
      <c r="F116" s="425"/>
      <c r="G116" s="425"/>
      <c r="H116" s="425"/>
      <c r="I116" s="425"/>
      <c r="J116" s="425"/>
      <c r="K116" s="425"/>
      <c r="L116" s="425"/>
    </row>
    <row r="117" spans="1:12" ht="13.5" customHeight="1">
      <c r="A117" s="425"/>
      <c r="B117" s="465"/>
      <c r="C117" s="425"/>
      <c r="D117" s="425"/>
      <c r="E117" s="425"/>
      <c r="F117" s="425"/>
      <c r="G117" s="425"/>
      <c r="H117" s="425"/>
      <c r="I117" s="425"/>
      <c r="J117" s="425"/>
      <c r="K117" s="425"/>
      <c r="L117" s="425"/>
    </row>
    <row r="118" spans="1:12" ht="13.5" customHeight="1">
      <c r="A118" s="425"/>
      <c r="B118" s="465"/>
      <c r="C118" s="425"/>
      <c r="D118" s="425"/>
      <c r="E118" s="425"/>
      <c r="F118" s="425"/>
      <c r="G118" s="425"/>
      <c r="H118" s="425"/>
      <c r="I118" s="425"/>
      <c r="J118" s="425"/>
      <c r="K118" s="425"/>
      <c r="L118" s="425"/>
    </row>
    <row r="119" spans="1:12" ht="13.5" customHeight="1">
      <c r="A119" s="425"/>
      <c r="B119" s="465"/>
      <c r="C119" s="425"/>
      <c r="D119" s="425"/>
      <c r="E119" s="425"/>
      <c r="F119" s="425"/>
      <c r="G119" s="425"/>
      <c r="H119" s="425"/>
      <c r="I119" s="425"/>
      <c r="J119" s="425"/>
      <c r="K119" s="425"/>
      <c r="L119" s="425"/>
    </row>
    <row r="120" spans="1:12" ht="13.5" customHeight="1">
      <c r="A120" s="425"/>
      <c r="B120" s="465"/>
      <c r="C120" s="425"/>
      <c r="D120" s="425"/>
      <c r="E120" s="425"/>
      <c r="F120" s="425"/>
      <c r="G120" s="425"/>
      <c r="H120" s="425"/>
      <c r="I120" s="425"/>
      <c r="J120" s="425"/>
      <c r="K120" s="425"/>
      <c r="L120" s="425"/>
    </row>
    <row r="121" spans="1:12" ht="13.5" customHeight="1">
      <c r="A121" s="425"/>
      <c r="B121" s="465"/>
      <c r="C121" s="425"/>
      <c r="D121" s="425"/>
      <c r="E121" s="425"/>
      <c r="F121" s="425"/>
      <c r="G121" s="425"/>
      <c r="H121" s="425"/>
      <c r="I121" s="425"/>
      <c r="J121" s="425"/>
      <c r="K121" s="425"/>
      <c r="L121" s="425"/>
    </row>
    <row r="122" spans="1:12" ht="13.5" customHeight="1">
      <c r="A122" s="425"/>
      <c r="B122" s="465"/>
      <c r="C122" s="425"/>
      <c r="D122" s="425"/>
      <c r="E122" s="425"/>
      <c r="F122" s="425"/>
      <c r="G122" s="425"/>
      <c r="H122" s="425"/>
      <c r="I122" s="425"/>
      <c r="J122" s="425"/>
      <c r="K122" s="425"/>
      <c r="L122" s="425"/>
    </row>
    <row r="123" spans="1:12" ht="13.5" customHeight="1">
      <c r="A123" s="425"/>
      <c r="B123" s="465"/>
      <c r="C123" s="425"/>
      <c r="D123" s="425"/>
      <c r="E123" s="425"/>
      <c r="F123" s="425"/>
      <c r="G123" s="425"/>
      <c r="H123" s="425"/>
      <c r="I123" s="425"/>
      <c r="J123" s="425"/>
      <c r="K123" s="425"/>
      <c r="L123" s="425"/>
    </row>
    <row r="124" spans="1:12" ht="13.5" customHeight="1">
      <c r="A124" s="425"/>
      <c r="B124" s="465"/>
      <c r="C124" s="425"/>
      <c r="D124" s="425"/>
      <c r="E124" s="425"/>
      <c r="F124" s="425"/>
      <c r="G124" s="425"/>
      <c r="H124" s="425"/>
      <c r="I124" s="425"/>
      <c r="J124" s="425"/>
      <c r="K124" s="425"/>
      <c r="L124" s="425"/>
    </row>
    <row r="125" spans="1:12" ht="13.5" customHeight="1">
      <c r="A125" s="425"/>
      <c r="B125" s="465"/>
      <c r="C125" s="425"/>
      <c r="D125" s="425"/>
      <c r="E125" s="425"/>
      <c r="F125" s="425"/>
      <c r="G125" s="425"/>
      <c r="H125" s="425"/>
      <c r="I125" s="425"/>
      <c r="J125" s="425"/>
      <c r="K125" s="425"/>
      <c r="L125" s="425"/>
    </row>
    <row r="126" spans="1:12" ht="13.5" customHeight="1">
      <c r="A126" s="425"/>
      <c r="B126" s="465"/>
      <c r="C126" s="425"/>
      <c r="D126" s="425"/>
      <c r="E126" s="425"/>
      <c r="F126" s="425"/>
      <c r="G126" s="425"/>
      <c r="H126" s="425"/>
      <c r="I126" s="425"/>
      <c r="J126" s="425"/>
      <c r="K126" s="425"/>
      <c r="L126" s="425"/>
    </row>
    <row r="127" spans="1:12" ht="13.5" customHeight="1">
      <c r="A127" s="425"/>
      <c r="B127" s="465"/>
      <c r="C127" s="425"/>
      <c r="D127" s="425"/>
      <c r="E127" s="425"/>
      <c r="F127" s="425"/>
      <c r="G127" s="425"/>
      <c r="H127" s="425"/>
      <c r="I127" s="425"/>
      <c r="J127" s="425"/>
      <c r="K127" s="425"/>
      <c r="L127" s="425"/>
    </row>
    <row r="128" spans="1:12" ht="13.5" customHeight="1">
      <c r="A128" s="425"/>
      <c r="B128" s="465"/>
      <c r="C128" s="425"/>
      <c r="D128" s="425"/>
      <c r="E128" s="425"/>
      <c r="F128" s="425"/>
      <c r="G128" s="425"/>
      <c r="H128" s="425"/>
      <c r="I128" s="425"/>
      <c r="J128" s="425"/>
      <c r="K128" s="425"/>
      <c r="L128" s="425"/>
    </row>
    <row r="129" spans="1:12" ht="13.5" customHeight="1">
      <c r="A129" s="425"/>
      <c r="B129" s="465"/>
      <c r="C129" s="425"/>
      <c r="D129" s="425"/>
      <c r="E129" s="425"/>
      <c r="F129" s="425"/>
      <c r="G129" s="425"/>
      <c r="H129" s="425"/>
      <c r="I129" s="425"/>
      <c r="J129" s="425"/>
      <c r="K129" s="425"/>
      <c r="L129" s="425"/>
    </row>
    <row r="130" spans="1:12" ht="13.5" customHeight="1">
      <c r="A130" s="425"/>
      <c r="B130" s="465"/>
      <c r="C130" s="425"/>
      <c r="D130" s="425"/>
      <c r="E130" s="425"/>
      <c r="F130" s="425"/>
      <c r="G130" s="425"/>
      <c r="H130" s="425"/>
      <c r="I130" s="425"/>
      <c r="J130" s="425"/>
      <c r="K130" s="425"/>
      <c r="L130" s="425"/>
    </row>
    <row r="131" spans="1:12" ht="13.5" customHeight="1">
      <c r="A131" s="425"/>
      <c r="B131" s="465"/>
      <c r="C131" s="425"/>
      <c r="D131" s="425"/>
      <c r="E131" s="425"/>
      <c r="F131" s="425"/>
      <c r="G131" s="425"/>
      <c r="H131" s="425"/>
      <c r="I131" s="425"/>
      <c r="J131" s="425"/>
      <c r="K131" s="425"/>
      <c r="L131" s="425"/>
    </row>
    <row r="132" spans="1:12" ht="13.5" customHeight="1">
      <c r="A132" s="425"/>
      <c r="B132" s="465"/>
      <c r="C132" s="425"/>
      <c r="D132" s="425"/>
      <c r="E132" s="425"/>
      <c r="F132" s="425"/>
      <c r="G132" s="425"/>
      <c r="H132" s="425"/>
      <c r="I132" s="425"/>
      <c r="J132" s="425"/>
      <c r="K132" s="425"/>
      <c r="L132" s="425"/>
    </row>
    <row r="133" spans="1:12" ht="13.5" customHeight="1">
      <c r="A133" s="425"/>
      <c r="B133" s="465"/>
      <c r="C133" s="425"/>
      <c r="D133" s="425"/>
      <c r="E133" s="425"/>
      <c r="F133" s="425"/>
      <c r="G133" s="425"/>
      <c r="H133" s="425"/>
      <c r="I133" s="425"/>
      <c r="J133" s="425"/>
      <c r="K133" s="425"/>
      <c r="L133" s="425"/>
    </row>
    <row r="134" spans="1:12" ht="13.5" customHeight="1">
      <c r="A134" s="425"/>
      <c r="B134" s="465"/>
      <c r="C134" s="425"/>
      <c r="D134" s="425"/>
      <c r="E134" s="425"/>
      <c r="F134" s="425"/>
      <c r="G134" s="425"/>
      <c r="H134" s="425"/>
      <c r="I134" s="425"/>
      <c r="J134" s="425"/>
      <c r="K134" s="425"/>
      <c r="L134" s="425"/>
    </row>
    <row r="135" spans="1:12" ht="13.5" customHeight="1">
      <c r="A135" s="425"/>
      <c r="B135" s="465"/>
      <c r="C135" s="425"/>
      <c r="D135" s="425"/>
      <c r="E135" s="425"/>
      <c r="F135" s="425"/>
      <c r="G135" s="425"/>
      <c r="H135" s="425"/>
      <c r="I135" s="425"/>
      <c r="J135" s="425"/>
      <c r="K135" s="425"/>
      <c r="L135" s="425"/>
    </row>
    <row r="136" spans="1:12" ht="13.5" customHeight="1">
      <c r="A136" s="425"/>
      <c r="B136" s="465"/>
      <c r="C136" s="425"/>
      <c r="D136" s="425"/>
      <c r="E136" s="425"/>
      <c r="F136" s="425"/>
      <c r="G136" s="425"/>
      <c r="H136" s="425"/>
      <c r="I136" s="425"/>
      <c r="J136" s="425"/>
      <c r="K136" s="425"/>
      <c r="L136" s="425"/>
    </row>
    <row r="137" spans="1:12" ht="13.5" customHeight="1">
      <c r="A137" s="425"/>
      <c r="B137" s="465"/>
      <c r="C137" s="425"/>
      <c r="D137" s="425"/>
      <c r="E137" s="425"/>
      <c r="F137" s="425"/>
      <c r="G137" s="425"/>
      <c r="H137" s="425"/>
      <c r="I137" s="425"/>
      <c r="J137" s="425"/>
      <c r="K137" s="425"/>
      <c r="L137" s="425"/>
    </row>
    <row r="138" spans="1:12" ht="13.5" customHeight="1">
      <c r="A138" s="425"/>
      <c r="B138" s="465"/>
      <c r="C138" s="425"/>
      <c r="D138" s="425"/>
      <c r="E138" s="425"/>
      <c r="F138" s="425"/>
      <c r="G138" s="425"/>
      <c r="H138" s="425"/>
      <c r="I138" s="425"/>
      <c r="J138" s="425"/>
      <c r="K138" s="425"/>
      <c r="L138" s="425"/>
    </row>
    <row r="139" spans="1:12" ht="13.5" customHeight="1">
      <c r="A139" s="425"/>
      <c r="B139" s="465"/>
      <c r="C139" s="425"/>
      <c r="D139" s="425"/>
      <c r="E139" s="425"/>
      <c r="F139" s="425"/>
      <c r="G139" s="425"/>
      <c r="H139" s="425"/>
      <c r="I139" s="425"/>
      <c r="J139" s="425"/>
      <c r="K139" s="425"/>
      <c r="L139" s="425"/>
    </row>
    <row r="140" spans="1:12" ht="13.5" customHeight="1">
      <c r="A140" s="425"/>
      <c r="B140" s="465"/>
      <c r="C140" s="425"/>
      <c r="D140" s="425"/>
      <c r="E140" s="425"/>
      <c r="F140" s="425"/>
      <c r="G140" s="425"/>
      <c r="H140" s="425"/>
      <c r="I140" s="425"/>
      <c r="J140" s="425"/>
      <c r="K140" s="425"/>
      <c r="L140" s="425"/>
    </row>
    <row r="141" spans="1:12" ht="13.5" customHeight="1">
      <c r="A141" s="425"/>
      <c r="B141" s="465"/>
      <c r="C141" s="425"/>
      <c r="D141" s="425"/>
      <c r="E141" s="425"/>
      <c r="F141" s="425"/>
      <c r="G141" s="425"/>
      <c r="H141" s="425"/>
      <c r="I141" s="425"/>
      <c r="J141" s="425"/>
      <c r="K141" s="425"/>
      <c r="L141" s="425"/>
    </row>
    <row r="142" spans="1:12" ht="13.5" customHeight="1">
      <c r="A142" s="425"/>
      <c r="B142" s="465"/>
      <c r="C142" s="425"/>
      <c r="D142" s="425"/>
      <c r="E142" s="425"/>
      <c r="F142" s="425"/>
      <c r="G142" s="425"/>
      <c r="H142" s="425"/>
      <c r="I142" s="425"/>
      <c r="J142" s="425"/>
      <c r="K142" s="425"/>
      <c r="L142" s="425"/>
    </row>
    <row r="143" spans="1:12" ht="13.5" customHeight="1">
      <c r="A143" s="425"/>
      <c r="B143" s="465"/>
      <c r="C143" s="425"/>
      <c r="D143" s="425"/>
      <c r="E143" s="425"/>
      <c r="F143" s="425"/>
      <c r="G143" s="425"/>
      <c r="H143" s="425"/>
      <c r="I143" s="425"/>
      <c r="J143" s="425"/>
      <c r="K143" s="425"/>
      <c r="L143" s="425"/>
    </row>
    <row r="144" spans="1:12" ht="13.5" customHeight="1">
      <c r="A144" s="425"/>
      <c r="B144" s="465"/>
      <c r="C144" s="425"/>
      <c r="D144" s="425"/>
      <c r="E144" s="425"/>
      <c r="F144" s="425"/>
      <c r="G144" s="425"/>
      <c r="H144" s="425"/>
      <c r="I144" s="425"/>
      <c r="J144" s="425"/>
      <c r="K144" s="425"/>
      <c r="L144" s="425"/>
    </row>
    <row r="145" spans="1:12" ht="13.5" customHeight="1">
      <c r="A145" s="425"/>
      <c r="B145" s="465"/>
      <c r="C145" s="425"/>
      <c r="D145" s="425"/>
      <c r="E145" s="425"/>
      <c r="F145" s="425"/>
      <c r="G145" s="425"/>
      <c r="H145" s="425"/>
      <c r="I145" s="425"/>
      <c r="J145" s="425"/>
      <c r="K145" s="425"/>
      <c r="L145" s="425"/>
    </row>
    <row r="146" spans="1:12" ht="13.5" customHeight="1">
      <c r="A146" s="425"/>
      <c r="B146" s="465"/>
      <c r="C146" s="425"/>
      <c r="D146" s="425"/>
      <c r="E146" s="425"/>
      <c r="F146" s="425"/>
      <c r="G146" s="425"/>
      <c r="H146" s="425"/>
      <c r="I146" s="425"/>
      <c r="J146" s="425"/>
      <c r="K146" s="425"/>
      <c r="L146" s="425"/>
    </row>
    <row r="147" spans="1:12" ht="13.5" customHeight="1">
      <c r="A147" s="425"/>
      <c r="B147" s="465"/>
      <c r="C147" s="425"/>
      <c r="D147" s="425"/>
      <c r="E147" s="425"/>
      <c r="F147" s="425"/>
      <c r="G147" s="425"/>
      <c r="H147" s="425"/>
      <c r="I147" s="425"/>
      <c r="J147" s="425"/>
      <c r="K147" s="425"/>
      <c r="L147" s="425"/>
    </row>
    <row r="148" spans="1:12" ht="13.5" customHeight="1">
      <c r="A148" s="425"/>
      <c r="B148" s="465"/>
      <c r="C148" s="425"/>
      <c r="D148" s="425"/>
      <c r="E148" s="425"/>
      <c r="F148" s="425"/>
      <c r="G148" s="425"/>
      <c r="H148" s="425"/>
      <c r="I148" s="425"/>
      <c r="J148" s="425"/>
      <c r="K148" s="425"/>
      <c r="L148" s="425"/>
    </row>
    <row r="149" spans="1:12" ht="13.5" customHeight="1">
      <c r="A149" s="425"/>
      <c r="B149" s="465"/>
      <c r="C149" s="425"/>
      <c r="D149" s="425"/>
      <c r="E149" s="425"/>
      <c r="F149" s="425"/>
      <c r="G149" s="425"/>
      <c r="H149" s="425"/>
      <c r="I149" s="425"/>
      <c r="J149" s="425"/>
      <c r="K149" s="425"/>
      <c r="L149" s="425"/>
    </row>
    <row r="150" spans="1:12" ht="13.5" customHeight="1">
      <c r="A150" s="425"/>
      <c r="B150" s="465"/>
      <c r="C150" s="425"/>
      <c r="D150" s="425"/>
      <c r="E150" s="425"/>
      <c r="F150" s="425"/>
      <c r="G150" s="425"/>
      <c r="H150" s="425"/>
      <c r="I150" s="425"/>
      <c r="J150" s="425"/>
      <c r="K150" s="425"/>
      <c r="L150" s="425"/>
    </row>
    <row r="151" spans="1:12" ht="13.5" customHeight="1">
      <c r="A151" s="425"/>
      <c r="B151" s="465"/>
      <c r="C151" s="425"/>
      <c r="D151" s="425"/>
      <c r="E151" s="425"/>
      <c r="F151" s="425"/>
      <c r="G151" s="425"/>
      <c r="H151" s="425"/>
      <c r="I151" s="425"/>
      <c r="J151" s="425"/>
      <c r="K151" s="425"/>
      <c r="L151" s="425"/>
    </row>
    <row r="152" spans="1:12" ht="13.5" customHeight="1">
      <c r="A152" s="425"/>
      <c r="B152" s="465"/>
      <c r="C152" s="425"/>
      <c r="D152" s="425"/>
      <c r="E152" s="425"/>
      <c r="F152" s="425"/>
      <c r="G152" s="425"/>
      <c r="H152" s="425"/>
      <c r="I152" s="425"/>
      <c r="J152" s="425"/>
      <c r="K152" s="425"/>
      <c r="L152" s="425"/>
    </row>
    <row r="153" spans="1:12" ht="13.5" customHeight="1">
      <c r="A153" s="425"/>
      <c r="B153" s="465"/>
      <c r="C153" s="425"/>
      <c r="D153" s="425"/>
      <c r="E153" s="425"/>
      <c r="F153" s="425"/>
      <c r="G153" s="425"/>
      <c r="H153" s="425"/>
      <c r="I153" s="425"/>
      <c r="J153" s="425"/>
      <c r="K153" s="425"/>
      <c r="L153" s="425"/>
    </row>
    <row r="154" spans="1:12" ht="13.5" customHeight="1">
      <c r="A154" s="425"/>
      <c r="B154" s="465"/>
      <c r="C154" s="425"/>
      <c r="D154" s="425"/>
      <c r="E154" s="425"/>
      <c r="F154" s="425"/>
      <c r="G154" s="425"/>
      <c r="H154" s="425"/>
      <c r="I154" s="425"/>
      <c r="J154" s="425"/>
      <c r="K154" s="425"/>
      <c r="L154" s="425"/>
    </row>
    <row r="155" spans="1:12" ht="13.5" customHeight="1">
      <c r="A155" s="425"/>
      <c r="B155" s="465"/>
      <c r="C155" s="425"/>
      <c r="D155" s="425"/>
      <c r="E155" s="425"/>
      <c r="F155" s="425"/>
      <c r="G155" s="425"/>
      <c r="H155" s="425"/>
      <c r="I155" s="425"/>
      <c r="J155" s="425"/>
      <c r="K155" s="425"/>
      <c r="L155" s="425"/>
    </row>
    <row r="156" spans="1:12" ht="13.5" customHeight="1">
      <c r="A156" s="425"/>
      <c r="B156" s="465"/>
      <c r="C156" s="425"/>
      <c r="D156" s="425"/>
      <c r="E156" s="425"/>
      <c r="F156" s="425"/>
      <c r="G156" s="425"/>
      <c r="H156" s="425"/>
      <c r="I156" s="425"/>
      <c r="J156" s="425"/>
      <c r="K156" s="425"/>
      <c r="L156" s="425"/>
    </row>
    <row r="157" spans="1:12" ht="13.5" customHeight="1">
      <c r="A157" s="425"/>
      <c r="B157" s="465"/>
      <c r="C157" s="425"/>
      <c r="D157" s="425"/>
      <c r="E157" s="425"/>
      <c r="F157" s="425"/>
      <c r="G157" s="425"/>
      <c r="H157" s="425"/>
      <c r="I157" s="425"/>
      <c r="J157" s="425"/>
      <c r="K157" s="425"/>
      <c r="L157" s="425"/>
    </row>
    <row r="158" spans="1:12" ht="13.5" customHeight="1">
      <c r="A158" s="425"/>
      <c r="B158" s="465"/>
      <c r="C158" s="425"/>
      <c r="D158" s="425"/>
      <c r="E158" s="425"/>
      <c r="F158" s="425"/>
      <c r="G158" s="425"/>
      <c r="H158" s="425"/>
      <c r="I158" s="425"/>
      <c r="J158" s="425"/>
      <c r="K158" s="425"/>
      <c r="L158" s="425"/>
    </row>
    <row r="159" spans="1:12" ht="13.5" customHeight="1">
      <c r="A159" s="425"/>
      <c r="B159" s="465"/>
      <c r="C159" s="425"/>
      <c r="D159" s="425"/>
      <c r="E159" s="425"/>
      <c r="F159" s="425"/>
      <c r="G159" s="425"/>
      <c r="H159" s="425"/>
      <c r="I159" s="425"/>
      <c r="J159" s="425"/>
      <c r="K159" s="425"/>
      <c r="L159" s="425"/>
    </row>
    <row r="160" spans="1:12" ht="13.5" customHeight="1">
      <c r="A160" s="425"/>
      <c r="B160" s="465"/>
      <c r="C160" s="425"/>
      <c r="D160" s="425"/>
      <c r="E160" s="425"/>
      <c r="F160" s="425"/>
      <c r="G160" s="425"/>
      <c r="H160" s="425"/>
      <c r="I160" s="425"/>
      <c r="J160" s="425"/>
      <c r="K160" s="425"/>
      <c r="L160" s="425"/>
    </row>
    <row r="161" spans="1:12" ht="13.5" customHeight="1">
      <c r="A161" s="425"/>
      <c r="B161" s="465"/>
      <c r="C161" s="425"/>
      <c r="D161" s="425"/>
      <c r="E161" s="425"/>
      <c r="F161" s="425"/>
      <c r="G161" s="425"/>
      <c r="H161" s="425"/>
      <c r="I161" s="425"/>
      <c r="J161" s="425"/>
      <c r="K161" s="425"/>
      <c r="L161" s="425"/>
    </row>
    <row r="162" spans="1:12" ht="13.5" customHeight="1">
      <c r="A162" s="425"/>
      <c r="B162" s="465"/>
      <c r="C162" s="425"/>
      <c r="D162" s="425"/>
      <c r="E162" s="425"/>
      <c r="F162" s="425"/>
      <c r="G162" s="425"/>
      <c r="H162" s="425"/>
      <c r="I162" s="425"/>
      <c r="J162" s="425"/>
      <c r="K162" s="425"/>
      <c r="L162" s="425"/>
    </row>
    <row r="163" spans="1:12" ht="13.5" customHeight="1">
      <c r="A163" s="425"/>
      <c r="B163" s="465"/>
      <c r="C163" s="425"/>
      <c r="D163" s="425"/>
      <c r="E163" s="425"/>
      <c r="F163" s="425"/>
      <c r="G163" s="425"/>
      <c r="H163" s="425"/>
      <c r="I163" s="425"/>
      <c r="J163" s="425"/>
      <c r="K163" s="425"/>
      <c r="L163" s="425"/>
    </row>
    <row r="164" spans="1:12" ht="13.5" customHeight="1">
      <c r="A164" s="425"/>
      <c r="B164" s="465"/>
      <c r="C164" s="425"/>
      <c r="D164" s="425"/>
      <c r="E164" s="425"/>
      <c r="F164" s="425"/>
      <c r="G164" s="425"/>
      <c r="H164" s="425"/>
      <c r="I164" s="425"/>
      <c r="J164" s="425"/>
      <c r="K164" s="425"/>
      <c r="L164" s="425"/>
    </row>
    <row r="165" spans="1:12" ht="13.5" customHeight="1">
      <c r="A165" s="425"/>
      <c r="B165" s="465"/>
      <c r="C165" s="425"/>
      <c r="D165" s="425"/>
      <c r="E165" s="425"/>
      <c r="F165" s="425"/>
      <c r="G165" s="425"/>
      <c r="H165" s="425"/>
      <c r="I165" s="425"/>
      <c r="J165" s="425"/>
      <c r="K165" s="425"/>
      <c r="L165" s="425"/>
    </row>
    <row r="166" spans="1:12" ht="13.5" customHeight="1">
      <c r="A166" s="425"/>
      <c r="B166" s="465"/>
      <c r="C166" s="425"/>
      <c r="D166" s="425"/>
      <c r="E166" s="425"/>
      <c r="F166" s="425"/>
      <c r="G166" s="425"/>
      <c r="H166" s="425"/>
      <c r="I166" s="425"/>
      <c r="J166" s="425"/>
      <c r="K166" s="425"/>
      <c r="L166" s="425"/>
    </row>
    <row r="167" spans="1:12" ht="13.5" customHeight="1">
      <c r="A167" s="425"/>
      <c r="B167" s="465"/>
      <c r="C167" s="425"/>
      <c r="D167" s="425"/>
      <c r="E167" s="425"/>
      <c r="F167" s="425"/>
      <c r="G167" s="425"/>
      <c r="H167" s="425"/>
      <c r="I167" s="425"/>
      <c r="J167" s="425"/>
      <c r="K167" s="425"/>
      <c r="L167" s="425"/>
    </row>
    <row r="168" spans="1:12" ht="13.5" customHeight="1">
      <c r="A168" s="425"/>
      <c r="B168" s="465"/>
      <c r="C168" s="425"/>
      <c r="D168" s="425"/>
      <c r="E168" s="425"/>
      <c r="F168" s="425"/>
      <c r="G168" s="425"/>
      <c r="H168" s="425"/>
      <c r="I168" s="425"/>
      <c r="J168" s="425"/>
      <c r="K168" s="425"/>
      <c r="L168" s="425"/>
    </row>
    <row r="169" spans="1:12" ht="13.5" customHeight="1">
      <c r="A169" s="425"/>
      <c r="B169" s="465"/>
      <c r="C169" s="425"/>
      <c r="D169" s="425"/>
      <c r="E169" s="425"/>
      <c r="F169" s="425"/>
      <c r="G169" s="425"/>
      <c r="H169" s="425"/>
      <c r="I169" s="425"/>
      <c r="J169" s="425"/>
      <c r="K169" s="425"/>
      <c r="L169" s="425"/>
    </row>
    <row r="170" spans="1:12" ht="13.5" customHeight="1">
      <c r="A170" s="425"/>
      <c r="B170" s="465"/>
      <c r="C170" s="425"/>
      <c r="D170" s="425"/>
      <c r="E170" s="425"/>
      <c r="F170" s="425"/>
      <c r="G170" s="425"/>
      <c r="H170" s="425"/>
      <c r="I170" s="425"/>
      <c r="J170" s="425"/>
      <c r="K170" s="425"/>
      <c r="L170" s="425"/>
    </row>
    <row r="171" spans="1:12" ht="13.5" customHeight="1">
      <c r="A171" s="425"/>
      <c r="B171" s="465"/>
      <c r="C171" s="425"/>
      <c r="D171" s="425"/>
      <c r="E171" s="425"/>
      <c r="F171" s="425"/>
      <c r="G171" s="425"/>
      <c r="H171" s="425"/>
      <c r="I171" s="425"/>
      <c r="J171" s="425"/>
      <c r="K171" s="425"/>
      <c r="L171" s="425"/>
    </row>
    <row r="172" spans="1:12" ht="13.5" customHeight="1">
      <c r="A172" s="425"/>
      <c r="B172" s="465"/>
      <c r="C172" s="425"/>
      <c r="D172" s="425"/>
      <c r="E172" s="425"/>
      <c r="F172" s="425"/>
      <c r="G172" s="425"/>
      <c r="H172" s="425"/>
      <c r="I172" s="425"/>
      <c r="J172" s="425"/>
      <c r="K172" s="425"/>
      <c r="L172" s="425"/>
    </row>
    <row r="173" spans="1:12" ht="13.5" customHeight="1">
      <c r="A173" s="425"/>
      <c r="B173" s="465"/>
      <c r="C173" s="425"/>
      <c r="D173" s="425"/>
      <c r="E173" s="425"/>
      <c r="F173" s="425"/>
      <c r="G173" s="425"/>
      <c r="H173" s="425"/>
      <c r="I173" s="425"/>
      <c r="J173" s="425"/>
      <c r="K173" s="425"/>
      <c r="L173" s="425"/>
    </row>
    <row r="174" spans="1:12" ht="13.5" customHeight="1">
      <c r="A174" s="425"/>
      <c r="B174" s="465"/>
      <c r="C174" s="425"/>
      <c r="D174" s="425"/>
      <c r="E174" s="425"/>
      <c r="F174" s="425"/>
      <c r="G174" s="425"/>
      <c r="H174" s="425"/>
      <c r="I174" s="425"/>
      <c r="J174" s="425"/>
      <c r="K174" s="425"/>
      <c r="L174" s="425"/>
    </row>
    <row r="175" spans="1:12" ht="13.5" customHeight="1">
      <c r="A175" s="425"/>
      <c r="B175" s="465"/>
      <c r="C175" s="425"/>
      <c r="D175" s="425"/>
      <c r="E175" s="425"/>
      <c r="F175" s="425"/>
      <c r="G175" s="425"/>
      <c r="H175" s="425"/>
      <c r="I175" s="425"/>
      <c r="J175" s="425"/>
      <c r="K175" s="425"/>
      <c r="L175" s="425"/>
    </row>
    <row r="176" spans="1:12" ht="13.5" customHeight="1">
      <c r="A176" s="425"/>
      <c r="B176" s="465"/>
      <c r="C176" s="425"/>
      <c r="D176" s="425"/>
      <c r="E176" s="425"/>
      <c r="F176" s="425"/>
      <c r="G176" s="425"/>
      <c r="H176" s="425"/>
      <c r="I176" s="425"/>
      <c r="J176" s="425"/>
      <c r="K176" s="425"/>
      <c r="L176" s="425"/>
    </row>
    <row r="177" spans="1:12" ht="13.5" customHeight="1">
      <c r="A177" s="425"/>
      <c r="B177" s="465"/>
      <c r="C177" s="425"/>
      <c r="D177" s="425"/>
      <c r="E177" s="425"/>
      <c r="F177" s="425"/>
      <c r="G177" s="425"/>
      <c r="H177" s="425"/>
      <c r="I177" s="425"/>
      <c r="J177" s="425"/>
      <c r="K177" s="425"/>
      <c r="L177" s="425"/>
    </row>
    <row r="178" spans="1:12" ht="13.5" customHeight="1">
      <c r="A178" s="425"/>
      <c r="B178" s="465"/>
      <c r="C178" s="425"/>
      <c r="D178" s="425"/>
      <c r="E178" s="425"/>
      <c r="F178" s="425"/>
      <c r="G178" s="425"/>
      <c r="H178" s="425"/>
      <c r="I178" s="425"/>
      <c r="J178" s="425"/>
      <c r="K178" s="425"/>
      <c r="L178" s="425"/>
    </row>
    <row r="179" spans="1:12" ht="13.5" customHeight="1">
      <c r="A179" s="425"/>
      <c r="B179" s="465"/>
      <c r="C179" s="425"/>
      <c r="D179" s="425"/>
      <c r="E179" s="425"/>
      <c r="F179" s="425"/>
      <c r="G179" s="425"/>
      <c r="H179" s="425"/>
      <c r="I179" s="425"/>
      <c r="J179" s="425"/>
      <c r="K179" s="425"/>
      <c r="L179" s="425"/>
    </row>
    <row r="180" spans="1:12" ht="13.5" customHeight="1">
      <c r="A180" s="425"/>
      <c r="B180" s="465"/>
      <c r="C180" s="425"/>
      <c r="D180" s="425"/>
      <c r="E180" s="425"/>
      <c r="F180" s="425"/>
      <c r="G180" s="425"/>
      <c r="H180" s="425"/>
      <c r="I180" s="425"/>
      <c r="J180" s="425"/>
      <c r="K180" s="425"/>
      <c r="L180" s="425"/>
    </row>
    <row r="181" spans="1:12" ht="13.5" customHeight="1">
      <c r="A181" s="425"/>
      <c r="B181" s="465"/>
      <c r="C181" s="425"/>
      <c r="D181" s="425"/>
      <c r="E181" s="425"/>
      <c r="F181" s="425"/>
      <c r="G181" s="425"/>
      <c r="H181" s="425"/>
      <c r="I181" s="425"/>
      <c r="J181" s="425"/>
      <c r="K181" s="425"/>
      <c r="L181" s="425"/>
    </row>
    <row r="182" spans="1:12" ht="13.5" customHeight="1">
      <c r="A182" s="425"/>
      <c r="B182" s="465"/>
      <c r="C182" s="425"/>
      <c r="D182" s="425"/>
      <c r="E182" s="425"/>
      <c r="F182" s="425"/>
      <c r="G182" s="425"/>
      <c r="H182" s="425"/>
      <c r="I182" s="425"/>
      <c r="J182" s="425"/>
      <c r="K182" s="425"/>
      <c r="L182" s="425"/>
    </row>
    <row r="183" spans="1:12" ht="13.5" customHeight="1">
      <c r="A183" s="425"/>
      <c r="B183" s="465"/>
      <c r="C183" s="425"/>
      <c r="D183" s="425"/>
      <c r="E183" s="425"/>
      <c r="F183" s="425"/>
      <c r="G183" s="425"/>
      <c r="H183" s="425"/>
      <c r="I183" s="425"/>
      <c r="J183" s="425"/>
      <c r="K183" s="425"/>
      <c r="L183" s="425"/>
    </row>
    <row r="184" spans="1:12" ht="13.5" customHeight="1">
      <c r="A184" s="425"/>
      <c r="B184" s="465"/>
      <c r="C184" s="425"/>
      <c r="D184" s="425"/>
      <c r="E184" s="425"/>
      <c r="F184" s="425"/>
      <c r="G184" s="425"/>
      <c r="H184" s="425"/>
      <c r="I184" s="425"/>
      <c r="J184" s="425"/>
      <c r="K184" s="425"/>
      <c r="L184" s="425"/>
    </row>
    <row r="185" spans="1:12" ht="13.5" customHeight="1">
      <c r="A185" s="425"/>
      <c r="B185" s="465"/>
      <c r="C185" s="425"/>
      <c r="D185" s="425"/>
      <c r="E185" s="425"/>
      <c r="F185" s="425"/>
      <c r="G185" s="425"/>
      <c r="H185" s="425"/>
      <c r="I185" s="425"/>
      <c r="J185" s="425"/>
      <c r="K185" s="425"/>
      <c r="L185" s="425"/>
    </row>
    <row r="186" spans="1:12" ht="13.5" customHeight="1">
      <c r="A186" s="425"/>
      <c r="B186" s="465"/>
      <c r="C186" s="425"/>
      <c r="D186" s="425"/>
      <c r="E186" s="425"/>
      <c r="F186" s="425"/>
      <c r="G186" s="425"/>
      <c r="H186" s="425"/>
      <c r="I186" s="425"/>
      <c r="J186" s="425"/>
      <c r="K186" s="425"/>
      <c r="L186" s="425"/>
    </row>
    <row r="187" spans="1:12" ht="13.5" customHeight="1">
      <c r="A187" s="425"/>
      <c r="B187" s="465"/>
      <c r="C187" s="425"/>
      <c r="D187" s="425"/>
      <c r="E187" s="425"/>
      <c r="F187" s="425"/>
      <c r="G187" s="425"/>
      <c r="H187" s="425"/>
      <c r="I187" s="425"/>
      <c r="J187" s="425"/>
      <c r="K187" s="425"/>
      <c r="L187" s="425"/>
    </row>
    <row r="188" spans="1:12" ht="13.5" customHeight="1">
      <c r="A188" s="425"/>
      <c r="B188" s="465"/>
      <c r="C188" s="425"/>
      <c r="D188" s="425"/>
      <c r="E188" s="425"/>
      <c r="F188" s="425"/>
      <c r="G188" s="425"/>
      <c r="H188" s="425"/>
      <c r="I188" s="425"/>
      <c r="J188" s="425"/>
      <c r="K188" s="425"/>
      <c r="L188" s="425"/>
    </row>
    <row r="189" spans="1:12" ht="13.5" customHeight="1">
      <c r="A189" s="425"/>
      <c r="B189" s="465"/>
      <c r="C189" s="425"/>
      <c r="D189" s="425"/>
      <c r="E189" s="425"/>
      <c r="F189" s="425"/>
      <c r="G189" s="425"/>
      <c r="H189" s="425"/>
      <c r="I189" s="425"/>
      <c r="J189" s="425"/>
      <c r="K189" s="425"/>
      <c r="L189" s="425"/>
    </row>
    <row r="190" spans="1:12" ht="13.5" customHeight="1">
      <c r="A190" s="425"/>
      <c r="B190" s="465"/>
      <c r="C190" s="425"/>
      <c r="D190" s="425"/>
      <c r="E190" s="425"/>
      <c r="F190" s="425"/>
      <c r="G190" s="425"/>
      <c r="H190" s="425"/>
      <c r="I190" s="425"/>
      <c r="J190" s="425"/>
      <c r="K190" s="425"/>
      <c r="L190" s="425"/>
    </row>
    <row r="191" spans="1:12" ht="13.5" customHeight="1">
      <c r="A191" s="425"/>
      <c r="B191" s="465"/>
      <c r="C191" s="425"/>
      <c r="D191" s="425"/>
      <c r="E191" s="425"/>
      <c r="F191" s="425"/>
      <c r="G191" s="425"/>
      <c r="H191" s="425"/>
      <c r="I191" s="425"/>
      <c r="J191" s="425"/>
      <c r="K191" s="425"/>
      <c r="L191" s="425"/>
    </row>
    <row r="192" spans="1:12" ht="13.5" customHeight="1">
      <c r="A192" s="425"/>
      <c r="B192" s="465"/>
      <c r="C192" s="425"/>
      <c r="D192" s="425"/>
      <c r="E192" s="425"/>
      <c r="F192" s="425"/>
      <c r="G192" s="425"/>
      <c r="H192" s="425"/>
      <c r="I192" s="425"/>
      <c r="J192" s="425"/>
      <c r="K192" s="425"/>
      <c r="L192" s="425"/>
    </row>
    <row r="193" spans="1:12" ht="13.5" customHeight="1">
      <c r="A193" s="425"/>
      <c r="B193" s="465"/>
      <c r="C193" s="425"/>
      <c r="D193" s="425"/>
      <c r="E193" s="425"/>
      <c r="F193" s="425"/>
      <c r="G193" s="425"/>
      <c r="H193" s="425"/>
      <c r="I193" s="425"/>
      <c r="J193" s="425"/>
      <c r="K193" s="425"/>
      <c r="L193" s="425"/>
    </row>
    <row r="194" spans="1:12" ht="13.5" customHeight="1">
      <c r="A194" s="425"/>
      <c r="B194" s="465"/>
      <c r="C194" s="425"/>
      <c r="D194" s="425"/>
      <c r="E194" s="425"/>
      <c r="F194" s="425"/>
      <c r="G194" s="425"/>
      <c r="H194" s="425"/>
      <c r="I194" s="425"/>
      <c r="J194" s="425"/>
      <c r="K194" s="425"/>
      <c r="L194" s="425"/>
    </row>
    <row r="195" spans="1:12" ht="13.5" customHeight="1">
      <c r="A195" s="425"/>
      <c r="B195" s="465"/>
      <c r="C195" s="425"/>
      <c r="D195" s="425"/>
      <c r="E195" s="425"/>
      <c r="F195" s="425"/>
      <c r="G195" s="425"/>
      <c r="H195" s="425"/>
      <c r="I195" s="425"/>
      <c r="J195" s="425"/>
      <c r="K195" s="425"/>
      <c r="L195" s="425"/>
    </row>
    <row r="196" spans="1:12" ht="13.5" customHeight="1">
      <c r="A196" s="425"/>
      <c r="B196" s="465"/>
      <c r="C196" s="425"/>
      <c r="D196" s="425"/>
      <c r="E196" s="425"/>
      <c r="F196" s="425"/>
      <c r="G196" s="425"/>
      <c r="H196" s="425"/>
      <c r="I196" s="425"/>
      <c r="J196" s="425"/>
      <c r="K196" s="425"/>
      <c r="L196" s="425"/>
    </row>
    <row r="197" spans="1:12" ht="13.5" customHeight="1">
      <c r="A197" s="425"/>
      <c r="B197" s="465"/>
      <c r="C197" s="425"/>
      <c r="D197" s="425"/>
      <c r="E197" s="425"/>
      <c r="F197" s="425"/>
      <c r="G197" s="425"/>
      <c r="H197" s="425"/>
      <c r="I197" s="425"/>
      <c r="J197" s="425"/>
      <c r="K197" s="425"/>
      <c r="L197" s="425"/>
    </row>
    <row r="198" spans="1:12" ht="13.5" customHeight="1">
      <c r="A198" s="425"/>
      <c r="B198" s="465"/>
      <c r="C198" s="425"/>
      <c r="D198" s="425"/>
      <c r="E198" s="425"/>
      <c r="F198" s="425"/>
      <c r="G198" s="425"/>
      <c r="H198" s="425"/>
      <c r="I198" s="425"/>
      <c r="J198" s="425"/>
      <c r="K198" s="425"/>
      <c r="L198" s="425"/>
    </row>
    <row r="199" spans="1:12" ht="13.5" customHeight="1">
      <c r="A199" s="425"/>
      <c r="B199" s="465"/>
      <c r="C199" s="425"/>
      <c r="D199" s="425"/>
      <c r="E199" s="425"/>
      <c r="F199" s="425"/>
      <c r="G199" s="425"/>
      <c r="H199" s="425"/>
      <c r="I199" s="425"/>
      <c r="J199" s="425"/>
      <c r="K199" s="425"/>
      <c r="L199" s="425"/>
    </row>
    <row r="200" spans="1:12" ht="13.5" customHeight="1">
      <c r="A200" s="425"/>
      <c r="B200" s="465"/>
      <c r="C200" s="425"/>
      <c r="D200" s="425"/>
      <c r="E200" s="425"/>
      <c r="F200" s="425"/>
      <c r="G200" s="425"/>
      <c r="H200" s="425"/>
      <c r="I200" s="425"/>
      <c r="J200" s="425"/>
      <c r="K200" s="425"/>
      <c r="L200" s="425"/>
    </row>
    <row r="201" spans="1:12" ht="13.5" customHeight="1">
      <c r="A201" s="425"/>
      <c r="B201" s="465"/>
      <c r="C201" s="425"/>
      <c r="D201" s="425"/>
      <c r="E201" s="425"/>
      <c r="F201" s="425"/>
      <c r="G201" s="425"/>
      <c r="H201" s="425"/>
      <c r="I201" s="425"/>
      <c r="J201" s="425"/>
      <c r="K201" s="425"/>
      <c r="L201" s="425"/>
    </row>
    <row r="202" spans="1:12" ht="13.5" customHeight="1">
      <c r="A202" s="425"/>
      <c r="B202" s="465"/>
      <c r="C202" s="425"/>
      <c r="D202" s="425"/>
      <c r="E202" s="425"/>
      <c r="F202" s="425"/>
      <c r="G202" s="425"/>
      <c r="H202" s="425"/>
      <c r="I202" s="425"/>
      <c r="J202" s="425"/>
      <c r="K202" s="425"/>
      <c r="L202" s="425"/>
    </row>
    <row r="203" spans="1:12" ht="13.5" customHeight="1">
      <c r="A203" s="425"/>
      <c r="B203" s="465"/>
      <c r="C203" s="425"/>
      <c r="D203" s="425"/>
      <c r="E203" s="425"/>
      <c r="F203" s="425"/>
      <c r="G203" s="425"/>
      <c r="H203" s="425"/>
      <c r="I203" s="425"/>
      <c r="J203" s="425"/>
      <c r="K203" s="425"/>
      <c r="L203" s="425"/>
    </row>
    <row r="204" spans="1:12" ht="13.5" customHeight="1">
      <c r="A204" s="425"/>
      <c r="B204" s="465"/>
      <c r="C204" s="425"/>
      <c r="D204" s="425"/>
      <c r="E204" s="425"/>
      <c r="F204" s="425"/>
      <c r="G204" s="425"/>
      <c r="H204" s="425"/>
      <c r="I204" s="425"/>
      <c r="J204" s="425"/>
      <c r="K204" s="425"/>
      <c r="L204" s="425"/>
    </row>
    <row r="205" spans="1:12" ht="13.5" customHeight="1">
      <c r="A205" s="425"/>
      <c r="B205" s="465"/>
      <c r="C205" s="425"/>
      <c r="D205" s="425"/>
      <c r="E205" s="425"/>
      <c r="F205" s="425"/>
      <c r="G205" s="425"/>
      <c r="H205" s="425"/>
      <c r="I205" s="425"/>
      <c r="J205" s="425"/>
      <c r="K205" s="425"/>
      <c r="L205" s="425"/>
    </row>
    <row r="206" spans="1:12" ht="13.5" customHeight="1">
      <c r="A206" s="425"/>
      <c r="B206" s="465"/>
      <c r="C206" s="425"/>
      <c r="D206" s="425"/>
      <c r="E206" s="425"/>
      <c r="F206" s="425"/>
      <c r="G206" s="425"/>
      <c r="H206" s="425"/>
      <c r="I206" s="425"/>
      <c r="J206" s="425"/>
      <c r="K206" s="425"/>
      <c r="L206" s="425"/>
    </row>
    <row r="207" spans="1:12" ht="13.5" customHeight="1">
      <c r="A207" s="425"/>
      <c r="B207" s="465"/>
      <c r="C207" s="425"/>
      <c r="D207" s="425"/>
      <c r="E207" s="425"/>
      <c r="F207" s="425"/>
      <c r="G207" s="425"/>
      <c r="H207" s="425"/>
      <c r="I207" s="425"/>
      <c r="J207" s="425"/>
      <c r="K207" s="425"/>
      <c r="L207" s="425"/>
    </row>
    <row r="208" spans="1:12" ht="13.5" customHeight="1">
      <c r="A208" s="425"/>
      <c r="B208" s="465"/>
      <c r="C208" s="425"/>
      <c r="D208" s="425"/>
      <c r="E208" s="425"/>
      <c r="F208" s="425"/>
      <c r="G208" s="425"/>
      <c r="H208" s="425"/>
      <c r="I208" s="425"/>
      <c r="J208" s="425"/>
      <c r="K208" s="425"/>
      <c r="L208" s="425"/>
    </row>
    <row r="209" spans="1:12" ht="13.5" customHeight="1">
      <c r="A209" s="425"/>
      <c r="B209" s="465"/>
      <c r="C209" s="425"/>
      <c r="D209" s="425"/>
      <c r="E209" s="425"/>
      <c r="F209" s="425"/>
      <c r="G209" s="425"/>
      <c r="H209" s="425"/>
      <c r="I209" s="425"/>
      <c r="J209" s="425"/>
      <c r="K209" s="425"/>
      <c r="L209" s="425"/>
    </row>
    <row r="210" spans="1:12" ht="13.5" customHeight="1">
      <c r="A210" s="425"/>
      <c r="B210" s="465"/>
      <c r="C210" s="425"/>
      <c r="D210" s="425"/>
      <c r="E210" s="425"/>
      <c r="F210" s="425"/>
      <c r="G210" s="425"/>
      <c r="H210" s="425"/>
      <c r="I210" s="425"/>
      <c r="J210" s="425"/>
      <c r="K210" s="425"/>
      <c r="L210" s="425"/>
    </row>
    <row r="211" spans="1:12" ht="13.5" customHeight="1">
      <c r="A211" s="425"/>
      <c r="B211" s="465"/>
      <c r="C211" s="425"/>
      <c r="D211" s="425"/>
      <c r="E211" s="425"/>
      <c r="F211" s="425"/>
      <c r="G211" s="425"/>
      <c r="H211" s="425"/>
      <c r="I211" s="425"/>
      <c r="J211" s="425"/>
      <c r="K211" s="425"/>
      <c r="L211" s="425"/>
    </row>
    <row r="212" spans="1:12" ht="13.5" customHeight="1">
      <c r="A212" s="425"/>
      <c r="B212" s="465"/>
      <c r="C212" s="425"/>
      <c r="D212" s="425"/>
      <c r="E212" s="425"/>
      <c r="F212" s="425"/>
      <c r="G212" s="425"/>
      <c r="H212" s="425"/>
      <c r="I212" s="425"/>
      <c r="J212" s="425"/>
      <c r="K212" s="425"/>
      <c r="L212" s="425"/>
    </row>
    <row r="213" spans="1:12" ht="13.5" customHeight="1">
      <c r="A213" s="425"/>
      <c r="B213" s="465"/>
      <c r="C213" s="425"/>
      <c r="D213" s="425"/>
      <c r="E213" s="425"/>
      <c r="F213" s="425"/>
      <c r="G213" s="425"/>
      <c r="H213" s="425"/>
      <c r="I213" s="425"/>
      <c r="J213" s="425"/>
      <c r="K213" s="425"/>
      <c r="L213" s="425"/>
    </row>
    <row r="214" spans="1:12" ht="13.5" customHeight="1">
      <c r="A214" s="425"/>
      <c r="B214" s="465"/>
      <c r="C214" s="425"/>
      <c r="D214" s="425"/>
      <c r="E214" s="425"/>
      <c r="F214" s="425"/>
      <c r="G214" s="425"/>
      <c r="H214" s="425"/>
      <c r="I214" s="425"/>
      <c r="J214" s="425"/>
      <c r="K214" s="425"/>
      <c r="L214" s="425"/>
    </row>
    <row r="215" spans="1:12" ht="13.5" customHeight="1">
      <c r="A215" s="425"/>
      <c r="B215" s="465"/>
      <c r="C215" s="425"/>
      <c r="D215" s="425"/>
      <c r="E215" s="425"/>
      <c r="F215" s="425"/>
      <c r="G215" s="425"/>
      <c r="H215" s="425"/>
      <c r="I215" s="425"/>
      <c r="J215" s="425"/>
      <c r="K215" s="425"/>
      <c r="L215" s="425"/>
    </row>
    <row r="216" spans="1:12" ht="13.5" customHeight="1">
      <c r="A216" s="425"/>
      <c r="B216" s="465"/>
      <c r="C216" s="425"/>
      <c r="D216" s="425"/>
      <c r="E216" s="425"/>
      <c r="F216" s="425"/>
      <c r="G216" s="425"/>
      <c r="H216" s="425"/>
      <c r="I216" s="425"/>
      <c r="J216" s="425"/>
      <c r="K216" s="425"/>
      <c r="L216" s="425"/>
    </row>
    <row r="217" spans="1:12" ht="13.5" customHeight="1">
      <c r="A217" s="425"/>
      <c r="B217" s="465"/>
      <c r="C217" s="425"/>
      <c r="D217" s="425"/>
      <c r="E217" s="425"/>
      <c r="F217" s="425"/>
      <c r="G217" s="425"/>
      <c r="H217" s="425"/>
      <c r="I217" s="425"/>
      <c r="J217" s="425"/>
      <c r="K217" s="425"/>
      <c r="L217" s="425"/>
    </row>
    <row r="218" spans="1:12" ht="13.5" customHeight="1">
      <c r="A218" s="425"/>
      <c r="B218" s="465"/>
      <c r="C218" s="425"/>
      <c r="D218" s="425"/>
      <c r="E218" s="425"/>
      <c r="F218" s="425"/>
      <c r="G218" s="425"/>
      <c r="H218" s="425"/>
      <c r="I218" s="425"/>
      <c r="J218" s="425"/>
      <c r="K218" s="425"/>
      <c r="L218" s="425"/>
    </row>
    <row r="219" spans="1:12" ht="13.5" customHeight="1">
      <c r="A219" s="425"/>
      <c r="B219" s="465"/>
      <c r="C219" s="425"/>
      <c r="D219" s="425"/>
      <c r="E219" s="425"/>
      <c r="F219" s="425"/>
      <c r="G219" s="425"/>
      <c r="H219" s="425"/>
      <c r="I219" s="425"/>
      <c r="J219" s="425"/>
      <c r="K219" s="425"/>
      <c r="L219" s="425"/>
    </row>
    <row r="220" spans="1:12" ht="13.5" customHeight="1">
      <c r="A220" s="425"/>
      <c r="B220" s="465"/>
      <c r="C220" s="425"/>
      <c r="D220" s="425"/>
      <c r="E220" s="425"/>
      <c r="F220" s="425"/>
      <c r="G220" s="425"/>
      <c r="H220" s="425"/>
      <c r="I220" s="425"/>
      <c r="J220" s="425"/>
      <c r="K220" s="425"/>
      <c r="L220" s="425"/>
    </row>
    <row r="221" spans="1:12" ht="13.5" customHeight="1">
      <c r="A221" s="425"/>
      <c r="B221" s="465"/>
      <c r="C221" s="425"/>
      <c r="D221" s="425"/>
      <c r="E221" s="425"/>
      <c r="F221" s="425"/>
      <c r="G221" s="425"/>
      <c r="H221" s="425"/>
      <c r="I221" s="425"/>
      <c r="J221" s="425"/>
      <c r="K221" s="425"/>
      <c r="L221" s="425"/>
    </row>
    <row r="222" spans="1:12" ht="13.5" customHeight="1">
      <c r="A222" s="425"/>
      <c r="B222" s="465"/>
      <c r="C222" s="425"/>
      <c r="D222" s="425"/>
      <c r="E222" s="425"/>
      <c r="F222" s="425"/>
      <c r="G222" s="425"/>
      <c r="H222" s="425"/>
      <c r="I222" s="425"/>
      <c r="J222" s="425"/>
      <c r="K222" s="425"/>
      <c r="L222" s="425"/>
    </row>
    <row r="223" spans="1:12" ht="13.5" customHeight="1">
      <c r="A223" s="425"/>
      <c r="B223" s="465"/>
      <c r="C223" s="425"/>
      <c r="D223" s="425"/>
      <c r="E223" s="425"/>
      <c r="F223" s="425"/>
      <c r="G223" s="425"/>
      <c r="H223" s="425"/>
      <c r="I223" s="425"/>
      <c r="J223" s="425"/>
      <c r="K223" s="425"/>
      <c r="L223" s="425"/>
    </row>
    <row r="224" spans="1:12" ht="13.5" customHeight="1">
      <c r="A224" s="425"/>
      <c r="B224" s="465"/>
      <c r="C224" s="425"/>
      <c r="D224" s="425"/>
      <c r="E224" s="425"/>
      <c r="F224" s="425"/>
      <c r="G224" s="425"/>
      <c r="H224" s="425"/>
      <c r="I224" s="425"/>
      <c r="J224" s="425"/>
      <c r="K224" s="425"/>
      <c r="L224" s="425"/>
    </row>
    <row r="225" spans="1:12" ht="13.5" customHeight="1">
      <c r="A225" s="425"/>
      <c r="B225" s="465"/>
      <c r="C225" s="425"/>
      <c r="D225" s="425"/>
      <c r="E225" s="425"/>
      <c r="F225" s="425"/>
      <c r="G225" s="425"/>
      <c r="H225" s="425"/>
      <c r="I225" s="425"/>
      <c r="J225" s="425"/>
      <c r="K225" s="425"/>
      <c r="L225" s="425"/>
    </row>
    <row r="226" spans="1:12" ht="13.5" customHeight="1">
      <c r="A226" s="425"/>
      <c r="B226" s="465"/>
      <c r="C226" s="425"/>
      <c r="D226" s="425"/>
      <c r="E226" s="425"/>
      <c r="F226" s="425"/>
      <c r="G226" s="425"/>
      <c r="H226" s="425"/>
      <c r="I226" s="425"/>
      <c r="J226" s="425"/>
      <c r="K226" s="425"/>
      <c r="L226" s="425"/>
    </row>
    <row r="227" spans="1:12" ht="13.5" customHeight="1">
      <c r="A227" s="425"/>
      <c r="B227" s="465"/>
      <c r="C227" s="425"/>
      <c r="D227" s="425"/>
      <c r="E227" s="425"/>
      <c r="F227" s="425"/>
      <c r="G227" s="425"/>
      <c r="H227" s="425"/>
      <c r="I227" s="425"/>
      <c r="J227" s="425"/>
      <c r="K227" s="425"/>
      <c r="L227" s="425"/>
    </row>
    <row r="228" spans="1:12" ht="13.5" customHeight="1">
      <c r="A228" s="425"/>
      <c r="B228" s="465"/>
      <c r="C228" s="425"/>
      <c r="D228" s="425"/>
      <c r="E228" s="425"/>
      <c r="F228" s="425"/>
      <c r="G228" s="425"/>
      <c r="H228" s="425"/>
      <c r="I228" s="425"/>
      <c r="J228" s="425"/>
      <c r="K228" s="425"/>
      <c r="L228" s="425"/>
    </row>
    <row r="229" spans="1:12" ht="13.5" customHeight="1">
      <c r="A229" s="425"/>
      <c r="B229" s="465"/>
      <c r="C229" s="425"/>
      <c r="D229" s="425"/>
      <c r="E229" s="425"/>
      <c r="F229" s="425"/>
      <c r="G229" s="425"/>
      <c r="H229" s="425"/>
      <c r="I229" s="425"/>
      <c r="J229" s="425"/>
      <c r="K229" s="425"/>
      <c r="L229" s="425"/>
    </row>
    <row r="230" spans="1:12" ht="13.5" customHeight="1">
      <c r="A230" s="425"/>
      <c r="B230" s="465"/>
      <c r="C230" s="425"/>
      <c r="D230" s="425"/>
      <c r="E230" s="425"/>
      <c r="F230" s="425"/>
      <c r="G230" s="425"/>
      <c r="H230" s="425"/>
      <c r="I230" s="425"/>
      <c r="J230" s="425"/>
      <c r="K230" s="425"/>
      <c r="L230" s="425"/>
    </row>
    <row r="231" spans="1:12" ht="13.5" customHeight="1">
      <c r="A231" s="425"/>
      <c r="B231" s="465"/>
      <c r="C231" s="425"/>
      <c r="D231" s="425"/>
      <c r="E231" s="425"/>
      <c r="F231" s="425"/>
      <c r="G231" s="425"/>
      <c r="H231" s="425"/>
      <c r="I231" s="425"/>
      <c r="J231" s="425"/>
      <c r="K231" s="425"/>
      <c r="L231" s="425"/>
    </row>
    <row r="232" spans="1:12" ht="13.5" customHeight="1">
      <c r="A232" s="425"/>
      <c r="B232" s="465"/>
      <c r="C232" s="425"/>
      <c r="D232" s="425"/>
      <c r="E232" s="425"/>
      <c r="F232" s="425"/>
      <c r="G232" s="425"/>
      <c r="H232" s="425"/>
      <c r="I232" s="425"/>
      <c r="J232" s="425"/>
      <c r="K232" s="425"/>
      <c r="L232" s="425"/>
    </row>
    <row r="233" spans="1:12" ht="13.5" customHeight="1">
      <c r="A233" s="425"/>
      <c r="B233" s="465"/>
      <c r="C233" s="425"/>
      <c r="D233" s="425"/>
      <c r="E233" s="425"/>
      <c r="F233" s="425"/>
      <c r="G233" s="425"/>
      <c r="H233" s="425"/>
      <c r="I233" s="425"/>
      <c r="J233" s="425"/>
      <c r="K233" s="425"/>
      <c r="L233" s="425"/>
    </row>
    <row r="234" spans="1:12" ht="13.5" customHeight="1">
      <c r="A234" s="425"/>
      <c r="B234" s="465"/>
      <c r="C234" s="425"/>
      <c r="D234" s="425"/>
      <c r="E234" s="425"/>
      <c r="F234" s="425"/>
      <c r="G234" s="425"/>
      <c r="H234" s="425"/>
      <c r="I234" s="425"/>
      <c r="J234" s="425"/>
      <c r="K234" s="425"/>
      <c r="L234" s="425"/>
    </row>
    <row r="235" spans="1:12" ht="13.5" customHeight="1">
      <c r="A235" s="425"/>
      <c r="B235" s="465"/>
      <c r="C235" s="425"/>
      <c r="D235" s="425"/>
      <c r="E235" s="425"/>
      <c r="F235" s="425"/>
      <c r="G235" s="425"/>
      <c r="H235" s="425"/>
      <c r="I235" s="425"/>
      <c r="J235" s="425"/>
      <c r="K235" s="425"/>
      <c r="L235" s="425"/>
    </row>
    <row r="236" spans="1:12" ht="13.5" customHeight="1">
      <c r="A236" s="425"/>
      <c r="B236" s="465"/>
      <c r="C236" s="425"/>
      <c r="D236" s="425"/>
      <c r="E236" s="425"/>
      <c r="F236" s="425"/>
      <c r="G236" s="425"/>
      <c r="H236" s="425"/>
      <c r="I236" s="425"/>
      <c r="J236" s="425"/>
      <c r="K236" s="425"/>
      <c r="L236" s="425"/>
    </row>
    <row r="237" spans="1:12" ht="13.5" customHeight="1">
      <c r="A237" s="425"/>
      <c r="B237" s="465"/>
      <c r="C237" s="425"/>
      <c r="D237" s="425"/>
      <c r="E237" s="425"/>
      <c r="F237" s="425"/>
      <c r="G237" s="425"/>
      <c r="H237" s="425"/>
      <c r="I237" s="425"/>
      <c r="J237" s="425"/>
      <c r="K237" s="425"/>
      <c r="L237" s="425"/>
    </row>
    <row r="238" spans="1:12" ht="13.5" customHeight="1">
      <c r="A238" s="425"/>
      <c r="B238" s="465"/>
      <c r="C238" s="425"/>
      <c r="D238" s="425"/>
      <c r="E238" s="425"/>
      <c r="F238" s="425"/>
      <c r="G238" s="425"/>
      <c r="H238" s="425"/>
      <c r="I238" s="425"/>
      <c r="J238" s="425"/>
      <c r="K238" s="425"/>
      <c r="L238" s="425"/>
    </row>
    <row r="239" spans="1:12" ht="13.5" customHeight="1">
      <c r="A239" s="425"/>
      <c r="B239" s="465"/>
      <c r="C239" s="425"/>
      <c r="D239" s="425"/>
      <c r="E239" s="425"/>
      <c r="F239" s="425"/>
      <c r="G239" s="425"/>
      <c r="H239" s="425"/>
      <c r="I239" s="425"/>
      <c r="J239" s="425"/>
      <c r="K239" s="425"/>
      <c r="L239" s="425"/>
    </row>
    <row r="240" spans="1:12" ht="13.5" customHeight="1">
      <c r="A240" s="425"/>
      <c r="B240" s="465"/>
      <c r="C240" s="425"/>
      <c r="D240" s="425"/>
      <c r="E240" s="425"/>
      <c r="F240" s="425"/>
      <c r="G240" s="425"/>
      <c r="H240" s="425"/>
      <c r="I240" s="425"/>
      <c r="J240" s="425"/>
      <c r="K240" s="425"/>
      <c r="L240" s="425"/>
    </row>
    <row r="241" spans="1:12" ht="13.5" customHeight="1">
      <c r="A241" s="425"/>
      <c r="B241" s="465"/>
      <c r="C241" s="425"/>
      <c r="D241" s="425"/>
      <c r="E241" s="425"/>
      <c r="F241" s="425"/>
      <c r="G241" s="425"/>
      <c r="H241" s="425"/>
      <c r="I241" s="425"/>
      <c r="J241" s="425"/>
      <c r="K241" s="425"/>
      <c r="L241" s="425"/>
    </row>
    <row r="242" spans="1:12" ht="13.5" customHeight="1">
      <c r="A242" s="425"/>
      <c r="B242" s="465"/>
      <c r="C242" s="425"/>
      <c r="D242" s="425"/>
      <c r="E242" s="425"/>
      <c r="F242" s="425"/>
      <c r="G242" s="425"/>
      <c r="H242" s="425"/>
      <c r="I242" s="425"/>
      <c r="J242" s="425"/>
      <c r="K242" s="425"/>
      <c r="L242" s="425"/>
    </row>
    <row r="243" spans="1:12" ht="13.5" customHeight="1">
      <c r="A243" s="425"/>
      <c r="B243" s="465"/>
      <c r="C243" s="425"/>
      <c r="D243" s="425"/>
      <c r="E243" s="425"/>
      <c r="F243" s="425"/>
      <c r="G243" s="425"/>
      <c r="H243" s="425"/>
      <c r="I243" s="425"/>
      <c r="J243" s="425"/>
      <c r="K243" s="425"/>
      <c r="L243" s="425"/>
    </row>
    <row r="244" spans="1:12" ht="13.5" customHeight="1">
      <c r="A244" s="425"/>
      <c r="B244" s="465"/>
      <c r="C244" s="425"/>
      <c r="D244" s="425"/>
      <c r="E244" s="425"/>
      <c r="F244" s="425"/>
      <c r="G244" s="425"/>
      <c r="H244" s="425"/>
      <c r="I244" s="425"/>
      <c r="J244" s="425"/>
      <c r="K244" s="425"/>
      <c r="L244" s="425"/>
    </row>
    <row r="245" spans="1:12" ht="13.5" customHeight="1">
      <c r="A245" s="425"/>
      <c r="B245" s="465"/>
      <c r="C245" s="425"/>
      <c r="D245" s="425"/>
      <c r="E245" s="425"/>
      <c r="F245" s="425"/>
      <c r="G245" s="425"/>
      <c r="H245" s="425"/>
      <c r="I245" s="425"/>
      <c r="J245" s="425"/>
      <c r="K245" s="425"/>
      <c r="L245" s="425"/>
    </row>
    <row r="246" spans="1:12" ht="13.5" customHeight="1">
      <c r="A246" s="425"/>
      <c r="B246" s="465"/>
      <c r="C246" s="425"/>
      <c r="D246" s="425"/>
      <c r="E246" s="425"/>
      <c r="F246" s="425"/>
      <c r="G246" s="425"/>
      <c r="H246" s="425"/>
      <c r="I246" s="425"/>
      <c r="J246" s="425"/>
      <c r="K246" s="425"/>
      <c r="L246" s="425"/>
    </row>
    <row r="247" spans="1:12" ht="13.5" customHeight="1">
      <c r="A247" s="425"/>
      <c r="B247" s="465"/>
      <c r="C247" s="425"/>
      <c r="D247" s="425"/>
      <c r="E247" s="425"/>
      <c r="F247" s="425"/>
      <c r="G247" s="425"/>
      <c r="H247" s="425"/>
      <c r="I247" s="425"/>
      <c r="J247" s="425"/>
      <c r="K247" s="425"/>
      <c r="L247" s="425"/>
    </row>
    <row r="248" spans="1:12" ht="13.5" customHeight="1">
      <c r="A248" s="425"/>
      <c r="B248" s="465"/>
      <c r="C248" s="425"/>
      <c r="D248" s="425"/>
      <c r="E248" s="425"/>
      <c r="F248" s="425"/>
      <c r="G248" s="425"/>
      <c r="H248" s="425"/>
      <c r="I248" s="425"/>
      <c r="J248" s="425"/>
      <c r="K248" s="425"/>
      <c r="L248" s="425"/>
    </row>
    <row r="249" spans="1:12" ht="13.5" customHeight="1">
      <c r="A249" s="425"/>
      <c r="B249" s="465"/>
      <c r="C249" s="425"/>
      <c r="D249" s="425"/>
      <c r="E249" s="425"/>
      <c r="F249" s="425"/>
      <c r="G249" s="425"/>
      <c r="H249" s="425"/>
      <c r="I249" s="425"/>
      <c r="J249" s="425"/>
      <c r="K249" s="425"/>
      <c r="L249" s="425"/>
    </row>
    <row r="250" spans="1:12" ht="13.5" customHeight="1">
      <c r="A250" s="425"/>
      <c r="B250" s="465"/>
      <c r="C250" s="425"/>
      <c r="D250" s="425"/>
      <c r="E250" s="425"/>
      <c r="F250" s="425"/>
      <c r="G250" s="425"/>
      <c r="H250" s="425"/>
      <c r="I250" s="425"/>
      <c r="J250" s="425"/>
      <c r="K250" s="425"/>
      <c r="L250" s="425"/>
    </row>
    <row r="251" spans="1:12" ht="13.5" customHeight="1">
      <c r="A251" s="425"/>
      <c r="B251" s="465"/>
      <c r="C251" s="425"/>
      <c r="D251" s="425"/>
      <c r="E251" s="425"/>
      <c r="F251" s="425"/>
      <c r="G251" s="425"/>
      <c r="H251" s="425"/>
      <c r="I251" s="425"/>
      <c r="J251" s="425"/>
      <c r="K251" s="425"/>
      <c r="L251" s="425"/>
    </row>
    <row r="252" spans="1:12" ht="13.5" customHeight="1">
      <c r="A252" s="425"/>
      <c r="B252" s="465"/>
      <c r="C252" s="425"/>
      <c r="D252" s="425"/>
      <c r="E252" s="425"/>
      <c r="F252" s="425"/>
      <c r="G252" s="425"/>
      <c r="H252" s="425"/>
      <c r="I252" s="425"/>
      <c r="J252" s="425"/>
      <c r="K252" s="425"/>
      <c r="L252" s="425"/>
    </row>
    <row r="253" spans="1:12" ht="13.5" customHeight="1">
      <c r="A253" s="425"/>
      <c r="B253" s="465"/>
      <c r="C253" s="425"/>
      <c r="D253" s="425"/>
      <c r="E253" s="425"/>
      <c r="F253" s="425"/>
      <c r="G253" s="425"/>
      <c r="H253" s="425"/>
      <c r="I253" s="425"/>
      <c r="J253" s="425"/>
      <c r="K253" s="425"/>
      <c r="L253" s="425"/>
    </row>
    <row r="254" spans="1:12" ht="13.5" customHeight="1">
      <c r="A254" s="425"/>
      <c r="B254" s="465"/>
      <c r="C254" s="425"/>
      <c r="D254" s="425"/>
      <c r="E254" s="425"/>
      <c r="F254" s="425"/>
      <c r="G254" s="425"/>
      <c r="H254" s="425"/>
      <c r="I254" s="425"/>
      <c r="J254" s="425"/>
      <c r="K254" s="425"/>
      <c r="L254" s="425"/>
    </row>
    <row r="255" spans="1:12" ht="13.5" customHeight="1">
      <c r="A255" s="425"/>
      <c r="B255" s="465"/>
      <c r="C255" s="425"/>
      <c r="D255" s="425"/>
      <c r="E255" s="425"/>
      <c r="F255" s="425"/>
      <c r="G255" s="425"/>
      <c r="H255" s="425"/>
      <c r="I255" s="425"/>
      <c r="J255" s="425"/>
      <c r="K255" s="425"/>
      <c r="L255" s="425"/>
    </row>
    <row r="256" spans="1:12" ht="13.5" customHeight="1">
      <c r="A256" s="425"/>
      <c r="B256" s="465"/>
      <c r="C256" s="425"/>
      <c r="D256" s="425"/>
      <c r="E256" s="425"/>
      <c r="F256" s="425"/>
      <c r="G256" s="425"/>
      <c r="H256" s="425"/>
      <c r="I256" s="425"/>
      <c r="J256" s="425"/>
      <c r="K256" s="425"/>
      <c r="L256" s="425"/>
    </row>
    <row r="257" spans="1:12" ht="13.5" customHeight="1">
      <c r="A257" s="425"/>
      <c r="B257" s="465"/>
      <c r="C257" s="425"/>
      <c r="D257" s="425"/>
      <c r="E257" s="425"/>
      <c r="F257" s="425"/>
      <c r="G257" s="425"/>
      <c r="H257" s="425"/>
      <c r="I257" s="425"/>
      <c r="J257" s="425"/>
      <c r="K257" s="425"/>
      <c r="L257" s="425"/>
    </row>
    <row r="258" spans="1:12" ht="13.5" customHeight="1">
      <c r="A258" s="425"/>
      <c r="B258" s="465"/>
      <c r="C258" s="425"/>
      <c r="D258" s="425"/>
      <c r="E258" s="425"/>
      <c r="F258" s="425"/>
      <c r="G258" s="425"/>
      <c r="H258" s="425"/>
      <c r="I258" s="425"/>
      <c r="J258" s="425"/>
      <c r="K258" s="425"/>
      <c r="L258" s="425"/>
    </row>
    <row r="259" spans="1:12" ht="13.5" customHeight="1">
      <c r="A259" s="425"/>
      <c r="B259" s="465"/>
      <c r="C259" s="425"/>
      <c r="D259" s="425"/>
      <c r="E259" s="425"/>
      <c r="F259" s="425"/>
      <c r="G259" s="425"/>
      <c r="H259" s="425"/>
      <c r="I259" s="425"/>
      <c r="J259" s="425"/>
      <c r="K259" s="425"/>
      <c r="L259" s="425"/>
    </row>
    <row r="260" spans="1:12" ht="13.5" customHeight="1">
      <c r="A260" s="425"/>
      <c r="B260" s="465"/>
      <c r="C260" s="425"/>
      <c r="D260" s="425"/>
      <c r="E260" s="425"/>
      <c r="F260" s="425"/>
      <c r="G260" s="425"/>
      <c r="H260" s="425"/>
      <c r="I260" s="425"/>
      <c r="J260" s="425"/>
      <c r="K260" s="425"/>
      <c r="L260" s="425"/>
    </row>
    <row r="261" spans="1:12" ht="13.5" customHeight="1">
      <c r="A261" s="425"/>
      <c r="B261" s="465"/>
      <c r="C261" s="425"/>
      <c r="D261" s="425"/>
      <c r="E261" s="425"/>
      <c r="F261" s="425"/>
      <c r="G261" s="425"/>
      <c r="H261" s="425"/>
      <c r="I261" s="425"/>
      <c r="J261" s="425"/>
      <c r="K261" s="425"/>
      <c r="L261" s="425"/>
    </row>
    <row r="262" spans="1:12" ht="13.5" customHeight="1">
      <c r="A262" s="425"/>
      <c r="B262" s="465"/>
      <c r="C262" s="425"/>
      <c r="D262" s="425"/>
      <c r="E262" s="425"/>
      <c r="F262" s="425"/>
      <c r="G262" s="425"/>
      <c r="H262" s="425"/>
      <c r="I262" s="425"/>
      <c r="J262" s="425"/>
      <c r="K262" s="425"/>
      <c r="L262" s="425"/>
    </row>
    <row r="263" spans="1:12" ht="13.5" customHeight="1">
      <c r="A263" s="425"/>
      <c r="B263" s="465"/>
      <c r="C263" s="425"/>
      <c r="D263" s="425"/>
      <c r="E263" s="425"/>
      <c r="F263" s="425"/>
      <c r="G263" s="425"/>
      <c r="H263" s="425"/>
      <c r="I263" s="425"/>
      <c r="J263" s="425"/>
      <c r="K263" s="425"/>
      <c r="L263" s="425"/>
    </row>
    <row r="264" spans="1:12" ht="13.5" customHeight="1">
      <c r="A264" s="425"/>
      <c r="B264" s="465"/>
      <c r="C264" s="425"/>
      <c r="D264" s="425"/>
      <c r="E264" s="425"/>
      <c r="F264" s="425"/>
      <c r="G264" s="425"/>
      <c r="H264" s="425"/>
      <c r="I264" s="425"/>
      <c r="J264" s="425"/>
      <c r="K264" s="425"/>
      <c r="L264" s="425"/>
    </row>
    <row r="265" spans="1:12" ht="13.5" customHeight="1">
      <c r="A265" s="425"/>
      <c r="B265" s="465"/>
      <c r="C265" s="425"/>
      <c r="D265" s="425"/>
      <c r="E265" s="425"/>
      <c r="F265" s="425"/>
      <c r="G265" s="425"/>
      <c r="H265" s="425"/>
      <c r="I265" s="425"/>
      <c r="J265" s="425"/>
      <c r="K265" s="425"/>
      <c r="L265" s="425"/>
    </row>
    <row r="266" spans="1:12" ht="13.5" customHeight="1">
      <c r="A266" s="425"/>
      <c r="B266" s="465"/>
      <c r="C266" s="425"/>
      <c r="D266" s="425"/>
      <c r="E266" s="425"/>
      <c r="F266" s="425"/>
      <c r="G266" s="425"/>
      <c r="H266" s="425"/>
      <c r="I266" s="425"/>
      <c r="J266" s="425"/>
      <c r="K266" s="425"/>
      <c r="L266" s="425"/>
    </row>
    <row r="267" spans="1:12" ht="13.5" customHeight="1">
      <c r="A267" s="425"/>
      <c r="B267" s="465"/>
      <c r="C267" s="425"/>
      <c r="D267" s="425"/>
      <c r="E267" s="425"/>
      <c r="F267" s="425"/>
      <c r="G267" s="425"/>
      <c r="H267" s="425"/>
      <c r="I267" s="425"/>
      <c r="J267" s="425"/>
      <c r="K267" s="425"/>
      <c r="L267" s="425"/>
    </row>
    <row r="268" spans="1:12" ht="13.5" customHeight="1">
      <c r="A268" s="425"/>
      <c r="B268" s="465"/>
      <c r="C268" s="425"/>
      <c r="D268" s="425"/>
      <c r="E268" s="425"/>
      <c r="F268" s="425"/>
      <c r="G268" s="425"/>
      <c r="H268" s="425"/>
      <c r="I268" s="425"/>
      <c r="J268" s="425"/>
      <c r="K268" s="425"/>
      <c r="L268" s="425"/>
    </row>
    <row r="269" spans="1:12" ht="13.5" customHeight="1">
      <c r="A269" s="425"/>
      <c r="B269" s="465"/>
      <c r="C269" s="425"/>
      <c r="D269" s="425"/>
      <c r="E269" s="425"/>
      <c r="F269" s="425"/>
      <c r="G269" s="425"/>
      <c r="H269" s="425"/>
      <c r="I269" s="425"/>
      <c r="J269" s="425"/>
      <c r="K269" s="425"/>
      <c r="L269" s="425"/>
    </row>
    <row r="270" spans="1:12" ht="13.5" customHeight="1">
      <c r="A270" s="425"/>
      <c r="B270" s="465"/>
      <c r="C270" s="425"/>
      <c r="D270" s="425"/>
      <c r="E270" s="425"/>
      <c r="F270" s="425"/>
      <c r="G270" s="425"/>
      <c r="H270" s="425"/>
      <c r="I270" s="425"/>
      <c r="J270" s="425"/>
      <c r="K270" s="425"/>
      <c r="L270" s="425"/>
    </row>
    <row r="271" spans="1:12" ht="13.5" customHeight="1">
      <c r="A271" s="425"/>
      <c r="B271" s="465"/>
      <c r="C271" s="425"/>
      <c r="D271" s="425"/>
      <c r="E271" s="425"/>
      <c r="F271" s="425"/>
      <c r="G271" s="425"/>
      <c r="H271" s="425"/>
      <c r="I271" s="425"/>
      <c r="J271" s="425"/>
      <c r="K271" s="425"/>
      <c r="L271" s="425"/>
    </row>
    <row r="272" spans="1:12" ht="13.5" customHeight="1">
      <c r="A272" s="425"/>
      <c r="B272" s="465"/>
      <c r="C272" s="425"/>
      <c r="D272" s="425"/>
      <c r="E272" s="425"/>
      <c r="F272" s="425"/>
      <c r="G272" s="425"/>
      <c r="H272" s="425"/>
      <c r="I272" s="425"/>
      <c r="J272" s="425"/>
      <c r="K272" s="425"/>
      <c r="L272" s="425"/>
    </row>
    <row r="273" spans="1:12" ht="13.5" customHeight="1">
      <c r="A273" s="425"/>
      <c r="B273" s="465"/>
      <c r="C273" s="425"/>
      <c r="D273" s="425"/>
      <c r="E273" s="425"/>
      <c r="F273" s="425"/>
      <c r="G273" s="425"/>
      <c r="H273" s="425"/>
      <c r="I273" s="425"/>
      <c r="J273" s="425"/>
      <c r="K273" s="425"/>
      <c r="L273" s="425"/>
    </row>
    <row r="274" spans="1:12" ht="13.5" customHeight="1">
      <c r="A274" s="425"/>
      <c r="B274" s="465"/>
      <c r="C274" s="425"/>
      <c r="D274" s="425"/>
      <c r="E274" s="425"/>
      <c r="F274" s="425"/>
      <c r="G274" s="425"/>
      <c r="H274" s="425"/>
      <c r="I274" s="425"/>
      <c r="J274" s="425"/>
      <c r="K274" s="425"/>
      <c r="L274" s="425"/>
    </row>
    <row r="275" spans="1:12" ht="13.5" customHeight="1">
      <c r="A275" s="425"/>
      <c r="B275" s="465"/>
      <c r="C275" s="425"/>
      <c r="D275" s="425"/>
      <c r="E275" s="425"/>
      <c r="F275" s="425"/>
      <c r="G275" s="425"/>
      <c r="H275" s="425"/>
      <c r="I275" s="425"/>
      <c r="J275" s="425"/>
      <c r="K275" s="425"/>
      <c r="L275" s="425"/>
    </row>
    <row r="276" spans="1:12" ht="13.5" customHeight="1">
      <c r="A276" s="425"/>
      <c r="B276" s="465"/>
      <c r="C276" s="425"/>
      <c r="D276" s="425"/>
      <c r="E276" s="425"/>
      <c r="F276" s="425"/>
      <c r="G276" s="425"/>
      <c r="H276" s="425"/>
      <c r="I276" s="425"/>
      <c r="J276" s="425"/>
      <c r="K276" s="425"/>
      <c r="L276" s="425"/>
    </row>
    <row r="277" spans="1:12" ht="13.5" customHeight="1">
      <c r="A277" s="425"/>
      <c r="B277" s="465"/>
      <c r="C277" s="425"/>
      <c r="D277" s="425"/>
      <c r="E277" s="425"/>
      <c r="F277" s="425"/>
      <c r="G277" s="425"/>
      <c r="H277" s="425"/>
      <c r="I277" s="425"/>
      <c r="J277" s="425"/>
      <c r="K277" s="425"/>
      <c r="L277" s="425"/>
    </row>
    <row r="278" spans="1:12" ht="13.5" customHeight="1">
      <c r="A278" s="425"/>
      <c r="B278" s="465"/>
      <c r="C278" s="425"/>
      <c r="D278" s="425"/>
      <c r="E278" s="425"/>
      <c r="F278" s="425"/>
      <c r="G278" s="425"/>
      <c r="H278" s="425"/>
      <c r="I278" s="425"/>
      <c r="J278" s="425"/>
      <c r="K278" s="425"/>
      <c r="L278" s="425"/>
    </row>
    <row r="279" spans="1:12" ht="13.5" customHeight="1">
      <c r="A279" s="425"/>
      <c r="B279" s="465"/>
      <c r="C279" s="425"/>
      <c r="D279" s="425"/>
      <c r="E279" s="425"/>
      <c r="F279" s="425"/>
      <c r="G279" s="425"/>
      <c r="H279" s="425"/>
      <c r="I279" s="425"/>
      <c r="J279" s="425"/>
      <c r="K279" s="425"/>
      <c r="L279" s="425"/>
    </row>
    <row r="280" spans="1:12" ht="13.5" customHeight="1">
      <c r="A280" s="425"/>
      <c r="B280" s="465"/>
      <c r="C280" s="425"/>
      <c r="D280" s="425"/>
      <c r="E280" s="425"/>
      <c r="F280" s="425"/>
      <c r="G280" s="425"/>
      <c r="H280" s="425"/>
      <c r="I280" s="425"/>
      <c r="J280" s="425"/>
      <c r="K280" s="425"/>
      <c r="L280" s="425"/>
    </row>
    <row r="281" spans="1:12" ht="13.5" customHeight="1">
      <c r="A281" s="425"/>
      <c r="B281" s="465"/>
      <c r="C281" s="425"/>
      <c r="D281" s="425"/>
      <c r="E281" s="425"/>
      <c r="F281" s="425"/>
      <c r="G281" s="425"/>
      <c r="H281" s="425"/>
      <c r="I281" s="425"/>
      <c r="J281" s="425"/>
      <c r="K281" s="425"/>
      <c r="L281" s="425"/>
    </row>
    <row r="282" spans="1:12" ht="13.5" customHeight="1">
      <c r="A282" s="425"/>
      <c r="B282" s="465"/>
      <c r="C282" s="425"/>
      <c r="D282" s="425"/>
      <c r="E282" s="425"/>
      <c r="F282" s="425"/>
      <c r="G282" s="425"/>
      <c r="H282" s="425"/>
      <c r="I282" s="425"/>
      <c r="J282" s="425"/>
      <c r="K282" s="425"/>
      <c r="L282" s="425"/>
    </row>
    <row r="283" spans="1:12" ht="13.5" customHeight="1">
      <c r="A283" s="425"/>
      <c r="B283" s="465"/>
      <c r="C283" s="425"/>
      <c r="D283" s="425"/>
      <c r="E283" s="425"/>
      <c r="F283" s="425"/>
      <c r="G283" s="425"/>
      <c r="H283" s="425"/>
      <c r="I283" s="425"/>
      <c r="J283" s="425"/>
      <c r="K283" s="425"/>
      <c r="L283" s="425"/>
    </row>
    <row r="284" spans="1:12" ht="13.5" customHeight="1">
      <c r="A284" s="425"/>
      <c r="B284" s="465"/>
      <c r="C284" s="425"/>
      <c r="D284" s="425"/>
      <c r="E284" s="425"/>
      <c r="F284" s="425"/>
      <c r="G284" s="425"/>
      <c r="H284" s="425"/>
      <c r="I284" s="425"/>
      <c r="J284" s="425"/>
      <c r="K284" s="425"/>
      <c r="L284" s="425"/>
    </row>
    <row r="285" spans="1:12" ht="13.5" customHeight="1">
      <c r="A285" s="425"/>
      <c r="B285" s="465"/>
      <c r="C285" s="425"/>
      <c r="D285" s="425"/>
      <c r="E285" s="425"/>
      <c r="F285" s="425"/>
      <c r="G285" s="425"/>
      <c r="H285" s="425"/>
      <c r="I285" s="425"/>
      <c r="J285" s="425"/>
      <c r="K285" s="425"/>
      <c r="L285" s="425"/>
    </row>
    <row r="286" spans="1:12" ht="13.5" customHeight="1">
      <c r="A286" s="425"/>
      <c r="B286" s="465"/>
      <c r="C286" s="425"/>
      <c r="D286" s="425"/>
      <c r="E286" s="425"/>
      <c r="F286" s="425"/>
      <c r="G286" s="425"/>
      <c r="H286" s="425"/>
      <c r="I286" s="425"/>
      <c r="J286" s="425"/>
      <c r="K286" s="425"/>
      <c r="L286" s="425"/>
    </row>
    <row r="287" spans="1:12" ht="13.5" customHeight="1">
      <c r="A287" s="425"/>
      <c r="B287" s="465"/>
      <c r="C287" s="425"/>
      <c r="D287" s="425"/>
      <c r="E287" s="425"/>
      <c r="F287" s="425"/>
      <c r="G287" s="425"/>
      <c r="H287" s="425"/>
      <c r="I287" s="425"/>
      <c r="J287" s="425"/>
      <c r="K287" s="425"/>
      <c r="L287" s="425"/>
    </row>
    <row r="288" spans="1:12" ht="13.5" customHeight="1">
      <c r="A288" s="425"/>
      <c r="B288" s="465"/>
      <c r="C288" s="425"/>
      <c r="D288" s="425"/>
      <c r="E288" s="425"/>
      <c r="F288" s="425"/>
      <c r="G288" s="425"/>
      <c r="H288" s="425"/>
      <c r="I288" s="425"/>
      <c r="J288" s="425"/>
      <c r="K288" s="425"/>
      <c r="L288" s="425"/>
    </row>
    <row r="289" spans="1:12" ht="13.5" customHeight="1">
      <c r="A289" s="425"/>
      <c r="B289" s="465"/>
      <c r="C289" s="425"/>
      <c r="D289" s="425"/>
      <c r="E289" s="425"/>
      <c r="F289" s="425"/>
      <c r="G289" s="425"/>
      <c r="H289" s="425"/>
      <c r="I289" s="425"/>
      <c r="J289" s="425"/>
      <c r="K289" s="425"/>
      <c r="L289" s="425"/>
    </row>
    <row r="290" spans="1:12" ht="13.5" customHeight="1">
      <c r="A290" s="425"/>
      <c r="B290" s="465"/>
      <c r="C290" s="425"/>
      <c r="D290" s="425"/>
      <c r="E290" s="425"/>
      <c r="F290" s="425"/>
      <c r="G290" s="425"/>
      <c r="H290" s="425"/>
      <c r="I290" s="425"/>
      <c r="J290" s="425"/>
      <c r="K290" s="425"/>
      <c r="L290" s="425"/>
    </row>
    <row r="291" spans="1:12" ht="13.5" customHeight="1">
      <c r="A291" s="425"/>
      <c r="B291" s="465"/>
      <c r="C291" s="425"/>
      <c r="D291" s="425"/>
      <c r="E291" s="425"/>
      <c r="F291" s="425"/>
      <c r="G291" s="425"/>
      <c r="H291" s="425"/>
      <c r="I291" s="425"/>
      <c r="J291" s="425"/>
      <c r="K291" s="425"/>
      <c r="L291" s="425"/>
    </row>
    <row r="292" spans="1:12" ht="13.5" customHeight="1">
      <c r="A292" s="425"/>
      <c r="B292" s="465"/>
      <c r="C292" s="425"/>
      <c r="D292" s="425"/>
      <c r="E292" s="425"/>
      <c r="F292" s="425"/>
      <c r="G292" s="425"/>
      <c r="H292" s="425"/>
      <c r="I292" s="425"/>
      <c r="J292" s="425"/>
      <c r="K292" s="425"/>
      <c r="L292" s="425"/>
    </row>
    <row r="293" spans="1:12" ht="13.5" customHeight="1">
      <c r="A293" s="425"/>
      <c r="B293" s="465"/>
      <c r="C293" s="425"/>
      <c r="D293" s="425"/>
      <c r="E293" s="425"/>
      <c r="F293" s="425"/>
      <c r="G293" s="425"/>
      <c r="H293" s="425"/>
      <c r="I293" s="425"/>
      <c r="J293" s="425"/>
      <c r="K293" s="425"/>
      <c r="L293" s="425"/>
    </row>
    <row r="294" spans="1:12" ht="13.5" customHeight="1">
      <c r="A294" s="425"/>
      <c r="B294" s="465"/>
      <c r="C294" s="425"/>
      <c r="D294" s="425"/>
      <c r="E294" s="425"/>
      <c r="F294" s="425"/>
      <c r="G294" s="425"/>
      <c r="H294" s="425"/>
      <c r="I294" s="425"/>
      <c r="J294" s="425"/>
      <c r="K294" s="425"/>
      <c r="L294" s="425"/>
    </row>
    <row r="295" spans="1:12" ht="13.5" customHeight="1">
      <c r="A295" s="425"/>
      <c r="B295" s="465"/>
      <c r="C295" s="425"/>
      <c r="D295" s="425"/>
      <c r="E295" s="425"/>
      <c r="F295" s="425"/>
      <c r="G295" s="425"/>
      <c r="H295" s="425"/>
      <c r="I295" s="425"/>
      <c r="J295" s="425"/>
      <c r="K295" s="425"/>
      <c r="L295" s="425"/>
    </row>
    <row r="296" spans="1:12" ht="13.5" customHeight="1">
      <c r="A296" s="425"/>
      <c r="B296" s="465"/>
      <c r="C296" s="425"/>
      <c r="D296" s="425"/>
      <c r="E296" s="425"/>
      <c r="F296" s="425"/>
      <c r="G296" s="425"/>
      <c r="H296" s="425"/>
      <c r="I296" s="425"/>
      <c r="J296" s="425"/>
      <c r="K296" s="425"/>
      <c r="L296" s="425"/>
    </row>
    <row r="297" spans="1:12" ht="13.5" customHeight="1">
      <c r="A297" s="425"/>
      <c r="B297" s="465"/>
      <c r="C297" s="425"/>
      <c r="D297" s="425"/>
      <c r="E297" s="425"/>
      <c r="F297" s="425"/>
      <c r="G297" s="425"/>
      <c r="H297" s="425"/>
      <c r="I297" s="425"/>
      <c r="J297" s="425"/>
      <c r="K297" s="425"/>
      <c r="L297" s="425"/>
    </row>
    <row r="298" spans="1:12" ht="13.5" customHeight="1">
      <c r="A298" s="425"/>
      <c r="B298" s="465"/>
      <c r="C298" s="425"/>
      <c r="D298" s="425"/>
      <c r="E298" s="425"/>
      <c r="F298" s="425"/>
      <c r="G298" s="425"/>
      <c r="H298" s="425"/>
      <c r="I298" s="425"/>
      <c r="J298" s="425"/>
      <c r="K298" s="425"/>
      <c r="L298" s="425"/>
    </row>
    <row r="299" spans="1:12" ht="13.5" customHeight="1">
      <c r="A299" s="425"/>
      <c r="B299" s="465"/>
      <c r="C299" s="425"/>
      <c r="D299" s="425"/>
      <c r="E299" s="425"/>
      <c r="F299" s="425"/>
      <c r="G299" s="425"/>
      <c r="H299" s="425"/>
      <c r="I299" s="425"/>
      <c r="J299" s="425"/>
      <c r="K299" s="425"/>
      <c r="L299" s="425"/>
    </row>
    <row r="300" spans="1:12" ht="13.5" customHeight="1">
      <c r="A300" s="425"/>
      <c r="B300" s="465"/>
      <c r="C300" s="425"/>
      <c r="D300" s="425"/>
      <c r="E300" s="425"/>
      <c r="F300" s="425"/>
      <c r="G300" s="425"/>
      <c r="H300" s="425"/>
      <c r="I300" s="425"/>
      <c r="J300" s="425"/>
      <c r="K300" s="425"/>
      <c r="L300" s="425"/>
    </row>
    <row r="301" spans="1:12" ht="13.5" customHeight="1">
      <c r="A301" s="425"/>
      <c r="B301" s="465"/>
      <c r="C301" s="425"/>
      <c r="D301" s="425"/>
      <c r="E301" s="425"/>
      <c r="F301" s="425"/>
      <c r="G301" s="425"/>
      <c r="H301" s="425"/>
      <c r="I301" s="425"/>
      <c r="J301" s="425"/>
      <c r="K301" s="425"/>
      <c r="L301" s="425"/>
    </row>
    <row r="302" spans="1:12" ht="13.5" customHeight="1">
      <c r="A302" s="425"/>
      <c r="B302" s="465"/>
      <c r="C302" s="425"/>
      <c r="D302" s="425"/>
      <c r="E302" s="425"/>
      <c r="F302" s="425"/>
      <c r="G302" s="425"/>
      <c r="H302" s="425"/>
      <c r="I302" s="425"/>
      <c r="J302" s="425"/>
      <c r="K302" s="425"/>
      <c r="L302" s="425"/>
    </row>
    <row r="303" spans="1:12" ht="13.5" customHeight="1">
      <c r="A303" s="425"/>
      <c r="B303" s="465"/>
      <c r="C303" s="425"/>
      <c r="D303" s="425"/>
      <c r="E303" s="425"/>
      <c r="F303" s="425"/>
      <c r="G303" s="425"/>
      <c r="H303" s="425"/>
      <c r="I303" s="425"/>
      <c r="J303" s="425"/>
      <c r="K303" s="425"/>
      <c r="L303" s="425"/>
    </row>
    <row r="304" spans="1:12" ht="13.5" customHeight="1">
      <c r="A304" s="425"/>
      <c r="B304" s="465"/>
      <c r="C304" s="425"/>
      <c r="D304" s="425"/>
      <c r="E304" s="425"/>
      <c r="F304" s="425"/>
      <c r="G304" s="425"/>
      <c r="H304" s="425"/>
      <c r="I304" s="425"/>
      <c r="J304" s="425"/>
      <c r="K304" s="425"/>
      <c r="L304" s="425"/>
    </row>
    <row r="305" spans="1:12" ht="13.5" customHeight="1">
      <c r="A305" s="425"/>
      <c r="B305" s="465"/>
      <c r="C305" s="425"/>
      <c r="D305" s="425"/>
      <c r="E305" s="425"/>
      <c r="F305" s="425"/>
      <c r="G305" s="425"/>
      <c r="H305" s="425"/>
      <c r="I305" s="425"/>
      <c r="J305" s="425"/>
      <c r="K305" s="425"/>
      <c r="L305" s="425"/>
    </row>
    <row r="306" spans="1:12" ht="13.5" customHeight="1">
      <c r="A306" s="425"/>
      <c r="B306" s="465"/>
      <c r="C306" s="425"/>
      <c r="D306" s="425"/>
      <c r="E306" s="425"/>
      <c r="F306" s="425"/>
      <c r="G306" s="425"/>
      <c r="H306" s="425"/>
      <c r="I306" s="425"/>
      <c r="J306" s="425"/>
      <c r="K306" s="425"/>
      <c r="L306" s="425"/>
    </row>
    <row r="307" spans="1:12" ht="13.5" customHeight="1">
      <c r="A307" s="425"/>
      <c r="B307" s="465"/>
      <c r="C307" s="425"/>
      <c r="D307" s="425"/>
      <c r="E307" s="425"/>
      <c r="F307" s="425"/>
      <c r="G307" s="425"/>
      <c r="H307" s="425"/>
      <c r="I307" s="425"/>
      <c r="J307" s="425"/>
      <c r="K307" s="425"/>
      <c r="L307" s="425"/>
    </row>
    <row r="308" spans="1:12" ht="13.5" customHeight="1">
      <c r="A308" s="425"/>
      <c r="B308" s="465"/>
      <c r="C308" s="425"/>
      <c r="D308" s="425"/>
      <c r="E308" s="425"/>
      <c r="F308" s="425"/>
      <c r="G308" s="425"/>
      <c r="H308" s="425"/>
      <c r="I308" s="425"/>
      <c r="J308" s="425"/>
      <c r="K308" s="425"/>
      <c r="L308" s="425"/>
    </row>
    <row r="309" spans="1:12" ht="13.5" customHeight="1">
      <c r="A309" s="425"/>
      <c r="B309" s="465"/>
      <c r="C309" s="425"/>
      <c r="D309" s="425"/>
      <c r="E309" s="425"/>
      <c r="F309" s="425"/>
      <c r="G309" s="425"/>
      <c r="H309" s="425"/>
      <c r="I309" s="425"/>
      <c r="J309" s="425"/>
      <c r="K309" s="425"/>
      <c r="L309" s="425"/>
    </row>
    <row r="310" spans="1:12" ht="13.5" customHeight="1">
      <c r="A310" s="425"/>
      <c r="B310" s="465"/>
      <c r="C310" s="425"/>
      <c r="D310" s="425"/>
      <c r="E310" s="425"/>
      <c r="F310" s="425"/>
      <c r="G310" s="425"/>
      <c r="H310" s="425"/>
      <c r="I310" s="425"/>
      <c r="J310" s="425"/>
      <c r="K310" s="425"/>
      <c r="L310" s="425"/>
    </row>
    <row r="311" spans="1:12" ht="13.5" customHeight="1">
      <c r="A311" s="425"/>
      <c r="B311" s="465"/>
      <c r="C311" s="425"/>
      <c r="D311" s="425"/>
      <c r="E311" s="425"/>
      <c r="F311" s="425"/>
      <c r="G311" s="425"/>
      <c r="H311" s="425"/>
      <c r="I311" s="425"/>
      <c r="J311" s="425"/>
      <c r="K311" s="425"/>
      <c r="L311" s="425"/>
    </row>
    <row r="312" spans="1:12" ht="13.5" customHeight="1">
      <c r="A312" s="425"/>
      <c r="B312" s="465"/>
      <c r="C312" s="425"/>
      <c r="D312" s="425"/>
      <c r="E312" s="425"/>
      <c r="F312" s="425"/>
      <c r="G312" s="425"/>
      <c r="H312" s="425"/>
      <c r="I312" s="425"/>
      <c r="J312" s="425"/>
      <c r="K312" s="425"/>
      <c r="L312" s="425"/>
    </row>
    <row r="313" spans="1:12" ht="13.5" customHeight="1">
      <c r="A313" s="425"/>
      <c r="B313" s="465"/>
      <c r="C313" s="425"/>
      <c r="D313" s="425"/>
      <c r="E313" s="425"/>
      <c r="F313" s="425"/>
      <c r="G313" s="425"/>
      <c r="H313" s="425"/>
      <c r="I313" s="425"/>
      <c r="J313" s="425"/>
      <c r="K313" s="425"/>
      <c r="L313" s="425"/>
    </row>
    <row r="314" spans="1:12" ht="13.5" customHeight="1">
      <c r="A314" s="425"/>
      <c r="B314" s="465"/>
      <c r="C314" s="425"/>
      <c r="D314" s="425"/>
      <c r="E314" s="425"/>
      <c r="F314" s="425"/>
      <c r="G314" s="425"/>
      <c r="H314" s="425"/>
      <c r="I314" s="425"/>
      <c r="J314" s="425"/>
      <c r="K314" s="425"/>
      <c r="L314" s="425"/>
    </row>
    <row r="315" spans="1:12" ht="13.5" customHeight="1">
      <c r="A315" s="425"/>
      <c r="B315" s="465"/>
      <c r="C315" s="425"/>
      <c r="D315" s="425"/>
      <c r="E315" s="425"/>
      <c r="F315" s="425"/>
      <c r="G315" s="425"/>
      <c r="H315" s="425"/>
      <c r="I315" s="425"/>
      <c r="J315" s="425"/>
      <c r="K315" s="425"/>
      <c r="L315" s="425"/>
    </row>
    <row r="316" spans="1:12" ht="13.5" customHeight="1">
      <c r="A316" s="425"/>
      <c r="B316" s="465"/>
      <c r="C316" s="425"/>
      <c r="D316" s="425"/>
      <c r="E316" s="425"/>
      <c r="F316" s="425"/>
      <c r="G316" s="425"/>
      <c r="H316" s="425"/>
      <c r="I316" s="425"/>
      <c r="J316" s="425"/>
      <c r="K316" s="425"/>
      <c r="L316" s="425"/>
    </row>
    <row r="317" spans="1:12" ht="13.5" customHeight="1">
      <c r="A317" s="425"/>
      <c r="B317" s="465"/>
      <c r="C317" s="425"/>
      <c r="D317" s="425"/>
      <c r="E317" s="425"/>
      <c r="F317" s="425"/>
      <c r="G317" s="425"/>
      <c r="H317" s="425"/>
      <c r="I317" s="425"/>
      <c r="J317" s="425"/>
      <c r="K317" s="425"/>
      <c r="L317" s="425"/>
    </row>
    <row r="318" spans="1:12" ht="13.5" customHeight="1">
      <c r="A318" s="425"/>
      <c r="B318" s="465"/>
      <c r="C318" s="425"/>
      <c r="D318" s="425"/>
      <c r="E318" s="425"/>
      <c r="F318" s="425"/>
      <c r="G318" s="425"/>
      <c r="H318" s="425"/>
      <c r="I318" s="425"/>
      <c r="J318" s="425"/>
      <c r="K318" s="425"/>
      <c r="L318" s="425"/>
    </row>
    <row r="319" spans="1:12" ht="13.5" customHeight="1">
      <c r="A319" s="425"/>
      <c r="B319" s="465"/>
      <c r="C319" s="425"/>
      <c r="D319" s="425"/>
      <c r="E319" s="425"/>
      <c r="F319" s="425"/>
      <c r="G319" s="425"/>
      <c r="H319" s="425"/>
      <c r="I319" s="425"/>
      <c r="J319" s="425"/>
      <c r="K319" s="425"/>
      <c r="L319" s="425"/>
    </row>
    <row r="320" spans="1:12" ht="13.5" customHeight="1">
      <c r="A320" s="425"/>
      <c r="B320" s="465"/>
      <c r="C320" s="425"/>
      <c r="D320" s="425"/>
      <c r="E320" s="425"/>
      <c r="F320" s="425"/>
      <c r="G320" s="425"/>
      <c r="H320" s="425"/>
      <c r="I320" s="425"/>
      <c r="J320" s="425"/>
      <c r="K320" s="425"/>
      <c r="L320" s="425"/>
    </row>
    <row r="321" spans="1:12" ht="13.5" customHeight="1">
      <c r="A321" s="425"/>
      <c r="B321" s="465"/>
      <c r="C321" s="425"/>
      <c r="D321" s="425"/>
      <c r="E321" s="425"/>
      <c r="F321" s="425"/>
      <c r="G321" s="425"/>
      <c r="H321" s="425"/>
      <c r="I321" s="425"/>
      <c r="J321" s="425"/>
      <c r="K321" s="425"/>
      <c r="L321" s="425"/>
    </row>
    <row r="322" spans="1:12" ht="13.5" customHeight="1">
      <c r="A322" s="425"/>
      <c r="B322" s="465"/>
      <c r="C322" s="425"/>
      <c r="D322" s="425"/>
      <c r="E322" s="425"/>
      <c r="F322" s="425"/>
      <c r="G322" s="425"/>
      <c r="H322" s="425"/>
      <c r="I322" s="425"/>
      <c r="J322" s="425"/>
      <c r="K322" s="425"/>
      <c r="L322" s="425"/>
    </row>
    <row r="323" spans="1:12" ht="13.5" customHeight="1">
      <c r="A323" s="425"/>
      <c r="B323" s="465"/>
      <c r="C323" s="425"/>
      <c r="D323" s="425"/>
      <c r="E323" s="425"/>
      <c r="F323" s="425"/>
      <c r="G323" s="425"/>
      <c r="H323" s="425"/>
      <c r="I323" s="425"/>
      <c r="J323" s="425"/>
      <c r="K323" s="425"/>
      <c r="L323" s="425"/>
    </row>
    <row r="324" spans="1:12" ht="13.5" customHeight="1">
      <c r="A324" s="425"/>
      <c r="B324" s="465"/>
      <c r="C324" s="425"/>
      <c r="D324" s="425"/>
      <c r="E324" s="425"/>
      <c r="F324" s="425"/>
      <c r="G324" s="425"/>
      <c r="H324" s="425"/>
      <c r="I324" s="425"/>
      <c r="J324" s="425"/>
      <c r="K324" s="425"/>
      <c r="L324" s="425"/>
    </row>
    <row r="325" spans="1:12" ht="13.5" customHeight="1">
      <c r="A325" s="425"/>
      <c r="B325" s="465"/>
      <c r="C325" s="425"/>
      <c r="D325" s="425"/>
      <c r="E325" s="425"/>
      <c r="F325" s="425"/>
      <c r="G325" s="425"/>
      <c r="H325" s="425"/>
      <c r="I325" s="425"/>
      <c r="J325" s="425"/>
      <c r="K325" s="425"/>
      <c r="L325" s="425"/>
    </row>
    <row r="326" spans="1:12" ht="13.5" customHeight="1">
      <c r="A326" s="425"/>
      <c r="B326" s="465"/>
      <c r="C326" s="425"/>
      <c r="D326" s="425"/>
      <c r="E326" s="425"/>
      <c r="F326" s="425"/>
      <c r="G326" s="425"/>
      <c r="H326" s="425"/>
      <c r="I326" s="425"/>
      <c r="J326" s="425"/>
      <c r="K326" s="425"/>
      <c r="L326" s="425"/>
    </row>
    <row r="327" spans="1:12" ht="13.5" customHeight="1">
      <c r="A327" s="425"/>
      <c r="B327" s="465"/>
      <c r="C327" s="425"/>
      <c r="D327" s="425"/>
      <c r="E327" s="425"/>
      <c r="F327" s="425"/>
      <c r="G327" s="425"/>
      <c r="H327" s="425"/>
      <c r="I327" s="425"/>
      <c r="J327" s="425"/>
      <c r="K327" s="425"/>
      <c r="L327" s="425"/>
    </row>
    <row r="328" spans="1:12" ht="13.5" customHeight="1">
      <c r="A328" s="425"/>
      <c r="B328" s="465"/>
      <c r="C328" s="425"/>
      <c r="D328" s="425"/>
      <c r="E328" s="425"/>
      <c r="F328" s="425"/>
      <c r="G328" s="425"/>
      <c r="H328" s="425"/>
      <c r="I328" s="425"/>
      <c r="J328" s="425"/>
      <c r="K328" s="425"/>
      <c r="L328" s="425"/>
    </row>
    <row r="329" spans="1:12" ht="13.5" customHeight="1">
      <c r="A329" s="425"/>
      <c r="B329" s="465"/>
      <c r="C329" s="425"/>
      <c r="D329" s="425"/>
      <c r="E329" s="425"/>
      <c r="F329" s="425"/>
      <c r="G329" s="425"/>
      <c r="H329" s="425"/>
      <c r="I329" s="425"/>
      <c r="J329" s="425"/>
      <c r="K329" s="425"/>
      <c r="L329" s="425"/>
    </row>
    <row r="330" spans="1:12" ht="13.5" customHeight="1">
      <c r="A330" s="425"/>
      <c r="B330" s="465"/>
      <c r="C330" s="425"/>
      <c r="D330" s="425"/>
      <c r="E330" s="425"/>
      <c r="F330" s="425"/>
      <c r="G330" s="425"/>
      <c r="H330" s="425"/>
      <c r="I330" s="425"/>
      <c r="J330" s="425"/>
      <c r="K330" s="425"/>
      <c r="L330" s="425"/>
    </row>
    <row r="331" spans="1:12" ht="13.5" customHeight="1">
      <c r="A331" s="425"/>
      <c r="B331" s="465"/>
      <c r="C331" s="425"/>
      <c r="D331" s="425"/>
      <c r="E331" s="425"/>
      <c r="F331" s="425"/>
      <c r="G331" s="425"/>
      <c r="H331" s="425"/>
      <c r="I331" s="425"/>
      <c r="J331" s="425"/>
      <c r="K331" s="425"/>
      <c r="L331" s="425"/>
    </row>
    <row r="332" spans="1:12" ht="13.5" customHeight="1">
      <c r="A332" s="425"/>
      <c r="B332" s="465"/>
      <c r="C332" s="425"/>
      <c r="D332" s="425"/>
      <c r="E332" s="425"/>
      <c r="F332" s="425"/>
      <c r="G332" s="425"/>
      <c r="H332" s="425"/>
      <c r="I332" s="425"/>
      <c r="J332" s="425"/>
      <c r="K332" s="425"/>
      <c r="L332" s="425"/>
    </row>
    <row r="333" spans="1:12" ht="13.5" customHeight="1">
      <c r="A333" s="425"/>
      <c r="B333" s="465"/>
      <c r="C333" s="425"/>
      <c r="D333" s="425"/>
      <c r="E333" s="425"/>
      <c r="F333" s="425"/>
      <c r="G333" s="425"/>
      <c r="H333" s="425"/>
      <c r="I333" s="425"/>
      <c r="J333" s="425"/>
      <c r="K333" s="425"/>
      <c r="L333" s="425"/>
    </row>
    <row r="334" spans="1:12" ht="13.5" customHeight="1">
      <c r="A334" s="425"/>
      <c r="B334" s="465"/>
      <c r="C334" s="425"/>
      <c r="D334" s="425"/>
      <c r="E334" s="425"/>
      <c r="F334" s="425"/>
      <c r="G334" s="425"/>
      <c r="H334" s="425"/>
      <c r="I334" s="425"/>
      <c r="J334" s="425"/>
      <c r="K334" s="425"/>
      <c r="L334" s="425"/>
    </row>
    <row r="335" spans="1:12" ht="13.5" customHeight="1">
      <c r="A335" s="425"/>
      <c r="B335" s="465"/>
      <c r="C335" s="425"/>
      <c r="D335" s="425"/>
      <c r="E335" s="425"/>
      <c r="F335" s="425"/>
      <c r="G335" s="425"/>
      <c r="H335" s="425"/>
      <c r="I335" s="425"/>
      <c r="J335" s="425"/>
      <c r="K335" s="425"/>
      <c r="L335" s="425"/>
    </row>
    <row r="336" spans="1:12" ht="13.5" customHeight="1">
      <c r="A336" s="425"/>
      <c r="B336" s="465"/>
      <c r="C336" s="425"/>
      <c r="D336" s="425"/>
      <c r="E336" s="425"/>
      <c r="F336" s="425"/>
      <c r="G336" s="425"/>
      <c r="H336" s="425"/>
      <c r="I336" s="425"/>
      <c r="J336" s="425"/>
      <c r="K336" s="425"/>
      <c r="L336" s="425"/>
    </row>
    <row r="337" spans="1:12" ht="13.5" customHeight="1">
      <c r="A337" s="425"/>
      <c r="B337" s="465"/>
      <c r="C337" s="425"/>
      <c r="D337" s="425"/>
      <c r="E337" s="425"/>
      <c r="F337" s="425"/>
      <c r="G337" s="425"/>
      <c r="H337" s="425"/>
      <c r="I337" s="425"/>
      <c r="J337" s="425"/>
      <c r="K337" s="425"/>
      <c r="L337" s="425"/>
    </row>
    <row r="338" spans="1:12" ht="13.5" customHeight="1">
      <c r="A338" s="425"/>
      <c r="B338" s="465"/>
      <c r="C338" s="425"/>
      <c r="D338" s="425"/>
      <c r="E338" s="425"/>
      <c r="F338" s="425"/>
      <c r="G338" s="425"/>
      <c r="H338" s="425"/>
      <c r="I338" s="425"/>
      <c r="J338" s="425"/>
      <c r="K338" s="425"/>
      <c r="L338" s="425"/>
    </row>
    <row r="339" spans="1:12" ht="13.5" customHeight="1">
      <c r="A339" s="425"/>
      <c r="B339" s="465"/>
      <c r="C339" s="425"/>
      <c r="D339" s="425"/>
      <c r="E339" s="425"/>
      <c r="F339" s="425"/>
      <c r="G339" s="425"/>
      <c r="H339" s="425"/>
      <c r="I339" s="425"/>
      <c r="J339" s="425"/>
      <c r="K339" s="425"/>
      <c r="L339" s="425"/>
    </row>
    <row r="340" spans="1:12" ht="13.5" customHeight="1">
      <c r="A340" s="425"/>
      <c r="B340" s="465"/>
      <c r="C340" s="425"/>
      <c r="D340" s="425"/>
      <c r="E340" s="425"/>
      <c r="F340" s="425"/>
      <c r="G340" s="425"/>
      <c r="H340" s="425"/>
      <c r="I340" s="425"/>
      <c r="J340" s="425"/>
      <c r="K340" s="425"/>
      <c r="L340" s="425"/>
    </row>
    <row r="341" spans="1:12" ht="13.5" customHeight="1">
      <c r="A341" s="425"/>
      <c r="B341" s="465"/>
      <c r="C341" s="425"/>
      <c r="D341" s="425"/>
      <c r="E341" s="425"/>
      <c r="F341" s="425"/>
      <c r="G341" s="425"/>
      <c r="H341" s="425"/>
      <c r="I341" s="425"/>
      <c r="J341" s="425"/>
      <c r="K341" s="425"/>
      <c r="L341" s="425"/>
    </row>
    <row r="342" spans="1:12" ht="13.5" customHeight="1">
      <c r="A342" s="425"/>
      <c r="B342" s="465"/>
      <c r="C342" s="425"/>
      <c r="D342" s="425"/>
      <c r="E342" s="425"/>
      <c r="F342" s="425"/>
      <c r="G342" s="425"/>
      <c r="H342" s="425"/>
      <c r="I342" s="425"/>
      <c r="J342" s="425"/>
      <c r="K342" s="425"/>
      <c r="L342" s="425"/>
    </row>
    <row r="343" spans="1:12" ht="13.5" customHeight="1">
      <c r="A343" s="425"/>
      <c r="B343" s="465"/>
      <c r="C343" s="425"/>
      <c r="D343" s="425"/>
      <c r="E343" s="425"/>
      <c r="F343" s="425"/>
      <c r="G343" s="425"/>
      <c r="H343" s="425"/>
      <c r="I343" s="425"/>
      <c r="J343" s="425"/>
      <c r="K343" s="425"/>
      <c r="L343" s="425"/>
    </row>
    <row r="344" spans="1:12" ht="13.5" customHeight="1">
      <c r="A344" s="425"/>
      <c r="B344" s="465"/>
      <c r="C344" s="425"/>
      <c r="D344" s="425"/>
      <c r="E344" s="425"/>
      <c r="F344" s="425"/>
      <c r="G344" s="425"/>
      <c r="H344" s="425"/>
      <c r="I344" s="425"/>
      <c r="J344" s="425"/>
      <c r="K344" s="425"/>
      <c r="L344" s="425"/>
    </row>
    <row r="345" spans="1:12" ht="13.5" customHeight="1">
      <c r="A345" s="425"/>
      <c r="B345" s="465"/>
      <c r="C345" s="425"/>
      <c r="D345" s="425"/>
      <c r="E345" s="425"/>
      <c r="F345" s="425"/>
      <c r="G345" s="425"/>
      <c r="H345" s="425"/>
      <c r="I345" s="425"/>
      <c r="J345" s="425"/>
      <c r="K345" s="425"/>
      <c r="L345" s="425"/>
    </row>
    <row r="346" spans="1:12" ht="13.5" customHeight="1">
      <c r="A346" s="425"/>
      <c r="B346" s="465"/>
      <c r="C346" s="425"/>
      <c r="D346" s="425"/>
      <c r="E346" s="425"/>
      <c r="F346" s="425"/>
      <c r="G346" s="425"/>
      <c r="H346" s="425"/>
      <c r="I346" s="425"/>
      <c r="J346" s="425"/>
      <c r="K346" s="425"/>
      <c r="L346" s="425"/>
    </row>
    <row r="347" spans="1:12" ht="13.5" customHeight="1">
      <c r="A347" s="425"/>
      <c r="B347" s="465"/>
      <c r="C347" s="425"/>
      <c r="D347" s="425"/>
      <c r="E347" s="425"/>
      <c r="F347" s="425"/>
      <c r="G347" s="425"/>
      <c r="H347" s="425"/>
      <c r="I347" s="425"/>
      <c r="J347" s="425"/>
      <c r="K347" s="425"/>
      <c r="L347" s="425"/>
    </row>
    <row r="348" spans="1:12" ht="13.5" customHeight="1">
      <c r="A348" s="425"/>
      <c r="B348" s="465"/>
      <c r="C348" s="425"/>
      <c r="D348" s="425"/>
      <c r="E348" s="425"/>
      <c r="F348" s="425"/>
      <c r="G348" s="425"/>
      <c r="H348" s="425"/>
      <c r="I348" s="425"/>
      <c r="J348" s="425"/>
      <c r="K348" s="425"/>
      <c r="L348" s="425"/>
    </row>
    <row r="349" spans="1:12" ht="13.5" customHeight="1">
      <c r="A349" s="425"/>
      <c r="B349" s="465"/>
      <c r="C349" s="425"/>
      <c r="D349" s="425"/>
      <c r="E349" s="425"/>
      <c r="F349" s="425"/>
      <c r="G349" s="425"/>
      <c r="H349" s="425"/>
      <c r="I349" s="425"/>
      <c r="J349" s="425"/>
      <c r="K349" s="425"/>
      <c r="L349" s="425"/>
    </row>
    <row r="350" spans="1:12" ht="13.5" customHeight="1">
      <c r="A350" s="425"/>
      <c r="B350" s="465"/>
      <c r="C350" s="425"/>
      <c r="D350" s="425"/>
      <c r="E350" s="425"/>
      <c r="F350" s="425"/>
      <c r="G350" s="425"/>
      <c r="H350" s="425"/>
      <c r="I350" s="425"/>
      <c r="J350" s="425"/>
      <c r="K350" s="425"/>
      <c r="L350" s="425"/>
    </row>
    <row r="351" spans="1:12" ht="13.5" customHeight="1">
      <c r="A351" s="425"/>
      <c r="B351" s="465"/>
      <c r="C351" s="425"/>
      <c r="D351" s="425"/>
      <c r="E351" s="425"/>
      <c r="F351" s="425"/>
      <c r="G351" s="425"/>
      <c r="H351" s="425"/>
      <c r="I351" s="425"/>
      <c r="J351" s="425"/>
      <c r="K351" s="425"/>
      <c r="L351" s="425"/>
    </row>
    <row r="352" spans="1:12" ht="13.5" customHeight="1">
      <c r="A352" s="425"/>
      <c r="B352" s="465"/>
      <c r="C352" s="425"/>
      <c r="D352" s="425"/>
      <c r="E352" s="425"/>
      <c r="F352" s="425"/>
      <c r="G352" s="425"/>
      <c r="H352" s="425"/>
      <c r="I352" s="425"/>
      <c r="J352" s="425"/>
      <c r="K352" s="425"/>
      <c r="L352" s="425"/>
    </row>
    <row r="353" spans="1:12" ht="13.5" customHeight="1">
      <c r="A353" s="425"/>
      <c r="B353" s="465"/>
      <c r="C353" s="425"/>
      <c r="D353" s="425"/>
      <c r="E353" s="425"/>
      <c r="F353" s="425"/>
      <c r="G353" s="425"/>
      <c r="H353" s="425"/>
      <c r="I353" s="425"/>
      <c r="J353" s="425"/>
      <c r="K353" s="425"/>
      <c r="L353" s="425"/>
    </row>
    <row r="354" spans="1:12" ht="13.5" customHeight="1">
      <c r="A354" s="425"/>
      <c r="B354" s="465"/>
      <c r="C354" s="425"/>
      <c r="D354" s="425"/>
      <c r="E354" s="425"/>
      <c r="F354" s="425"/>
      <c r="G354" s="425"/>
      <c r="H354" s="425"/>
      <c r="I354" s="425"/>
      <c r="J354" s="425"/>
      <c r="K354" s="425"/>
      <c r="L354" s="425"/>
    </row>
    <row r="355" spans="1:12" ht="13.5" customHeight="1">
      <c r="A355" s="425"/>
      <c r="B355" s="465"/>
      <c r="C355" s="425"/>
      <c r="D355" s="425"/>
      <c r="E355" s="425"/>
      <c r="F355" s="425"/>
      <c r="G355" s="425"/>
      <c r="H355" s="425"/>
      <c r="I355" s="425"/>
      <c r="J355" s="425"/>
      <c r="K355" s="425"/>
      <c r="L355" s="425"/>
    </row>
    <row r="356" spans="1:12" ht="13.5" customHeight="1">
      <c r="A356" s="425"/>
      <c r="B356" s="465"/>
      <c r="C356" s="425"/>
      <c r="D356" s="425"/>
      <c r="E356" s="425"/>
      <c r="F356" s="425"/>
      <c r="G356" s="425"/>
      <c r="H356" s="425"/>
      <c r="I356" s="425"/>
      <c r="J356" s="425"/>
      <c r="K356" s="425"/>
      <c r="L356" s="425"/>
    </row>
    <row r="357" spans="1:12" ht="13.5" customHeight="1">
      <c r="A357" s="425"/>
      <c r="B357" s="465"/>
      <c r="C357" s="425"/>
      <c r="D357" s="425"/>
      <c r="E357" s="425"/>
      <c r="F357" s="425"/>
      <c r="G357" s="425"/>
      <c r="H357" s="425"/>
      <c r="I357" s="425"/>
      <c r="J357" s="425"/>
      <c r="K357" s="425"/>
      <c r="L357" s="425"/>
    </row>
    <row r="358" spans="1:12" ht="13.5" customHeight="1">
      <c r="A358" s="425"/>
      <c r="B358" s="465"/>
      <c r="C358" s="425"/>
      <c r="D358" s="425"/>
      <c r="E358" s="425"/>
      <c r="F358" s="425"/>
      <c r="G358" s="425"/>
      <c r="H358" s="425"/>
      <c r="I358" s="425"/>
      <c r="J358" s="425"/>
      <c r="K358" s="425"/>
      <c r="L358" s="425"/>
    </row>
    <row r="359" spans="1:12" ht="13.5" customHeight="1">
      <c r="A359" s="425"/>
      <c r="B359" s="465"/>
      <c r="C359" s="425"/>
      <c r="D359" s="425"/>
      <c r="E359" s="425"/>
      <c r="F359" s="425"/>
      <c r="G359" s="425"/>
      <c r="H359" s="425"/>
      <c r="I359" s="425"/>
      <c r="J359" s="425"/>
      <c r="K359" s="425"/>
      <c r="L359" s="425"/>
    </row>
    <row r="360" spans="1:12" ht="13.5" customHeight="1">
      <c r="A360" s="425"/>
      <c r="B360" s="465"/>
      <c r="C360" s="425"/>
      <c r="D360" s="425"/>
      <c r="E360" s="425"/>
      <c r="F360" s="425"/>
      <c r="G360" s="425"/>
      <c r="H360" s="425"/>
      <c r="I360" s="425"/>
      <c r="J360" s="425"/>
      <c r="K360" s="425"/>
      <c r="L360" s="425"/>
    </row>
    <row r="361" spans="1:12" ht="13.5" customHeight="1">
      <c r="A361" s="425"/>
      <c r="B361" s="465"/>
      <c r="C361" s="425"/>
      <c r="D361" s="425"/>
      <c r="E361" s="425"/>
      <c r="F361" s="425"/>
      <c r="G361" s="425"/>
      <c r="H361" s="425"/>
      <c r="I361" s="425"/>
      <c r="J361" s="425"/>
      <c r="K361" s="425"/>
      <c r="L361" s="425"/>
    </row>
    <row r="362" spans="1:12" ht="13.5" customHeight="1">
      <c r="A362" s="425"/>
      <c r="B362" s="465"/>
      <c r="C362" s="425"/>
      <c r="D362" s="425"/>
      <c r="E362" s="425"/>
      <c r="F362" s="425"/>
      <c r="G362" s="425"/>
      <c r="H362" s="425"/>
      <c r="I362" s="425"/>
      <c r="J362" s="425"/>
      <c r="K362" s="425"/>
      <c r="L362" s="425"/>
    </row>
    <row r="363" spans="1:12" ht="13.5" customHeight="1">
      <c r="A363" s="425"/>
      <c r="B363" s="465"/>
      <c r="C363" s="425"/>
      <c r="D363" s="425"/>
      <c r="E363" s="425"/>
      <c r="F363" s="425"/>
      <c r="G363" s="425"/>
      <c r="H363" s="425"/>
      <c r="I363" s="425"/>
      <c r="J363" s="425"/>
      <c r="K363" s="425"/>
      <c r="L363" s="425"/>
    </row>
    <row r="364" spans="1:12" ht="13.5" customHeight="1">
      <c r="A364" s="425"/>
      <c r="B364" s="465"/>
      <c r="C364" s="425"/>
      <c r="D364" s="425"/>
      <c r="E364" s="425"/>
      <c r="F364" s="425"/>
      <c r="G364" s="425"/>
      <c r="H364" s="425"/>
      <c r="I364" s="425"/>
      <c r="J364" s="425"/>
      <c r="K364" s="425"/>
      <c r="L364" s="425"/>
    </row>
    <row r="365" spans="1:12" ht="13.5" customHeight="1">
      <c r="A365" s="425"/>
      <c r="B365" s="465"/>
      <c r="C365" s="425"/>
      <c r="D365" s="425"/>
      <c r="E365" s="425"/>
      <c r="F365" s="425"/>
      <c r="G365" s="425"/>
      <c r="H365" s="425"/>
      <c r="I365" s="425"/>
      <c r="J365" s="425"/>
      <c r="K365" s="425"/>
      <c r="L365" s="425"/>
    </row>
    <row r="366" spans="1:12" ht="13.5" customHeight="1">
      <c r="A366" s="425"/>
      <c r="B366" s="465"/>
      <c r="C366" s="425"/>
      <c r="D366" s="425"/>
      <c r="E366" s="425"/>
      <c r="F366" s="425"/>
      <c r="G366" s="425"/>
      <c r="H366" s="425"/>
      <c r="I366" s="425"/>
      <c r="J366" s="425"/>
      <c r="K366" s="425"/>
      <c r="L366" s="425"/>
    </row>
    <row r="367" spans="1:12" ht="13.5" customHeight="1">
      <c r="A367" s="425"/>
      <c r="B367" s="465"/>
      <c r="C367" s="425"/>
      <c r="D367" s="425"/>
      <c r="E367" s="425"/>
      <c r="F367" s="425"/>
      <c r="G367" s="425"/>
      <c r="H367" s="425"/>
      <c r="I367" s="425"/>
      <c r="J367" s="425"/>
      <c r="K367" s="425"/>
      <c r="L367" s="425"/>
    </row>
    <row r="368" spans="1:12" ht="13.5" customHeight="1">
      <c r="A368" s="425"/>
      <c r="B368" s="465"/>
      <c r="C368" s="425"/>
      <c r="D368" s="425"/>
      <c r="E368" s="425"/>
      <c r="F368" s="425"/>
      <c r="G368" s="425"/>
      <c r="H368" s="425"/>
      <c r="I368" s="425"/>
      <c r="J368" s="425"/>
      <c r="K368" s="425"/>
      <c r="L368" s="425"/>
    </row>
    <row r="369" spans="1:12" ht="13.5" customHeight="1">
      <c r="A369" s="425"/>
      <c r="B369" s="465"/>
      <c r="C369" s="425"/>
      <c r="D369" s="425"/>
      <c r="E369" s="425"/>
      <c r="F369" s="425"/>
      <c r="G369" s="425"/>
      <c r="H369" s="425"/>
      <c r="I369" s="425"/>
      <c r="J369" s="425"/>
      <c r="K369" s="425"/>
      <c r="L369" s="425"/>
    </row>
    <row r="370" spans="1:12" ht="13.5" customHeight="1">
      <c r="A370" s="425"/>
      <c r="B370" s="465"/>
      <c r="C370" s="425"/>
      <c r="D370" s="425"/>
      <c r="E370" s="425"/>
      <c r="F370" s="425"/>
      <c r="G370" s="425"/>
      <c r="H370" s="425"/>
      <c r="I370" s="425"/>
      <c r="J370" s="425"/>
      <c r="K370" s="425"/>
      <c r="L370" s="425"/>
    </row>
    <row r="371" spans="1:12" ht="13.5" customHeight="1">
      <c r="A371" s="425"/>
      <c r="B371" s="465"/>
      <c r="C371" s="425"/>
      <c r="D371" s="425"/>
      <c r="E371" s="425"/>
      <c r="F371" s="425"/>
      <c r="G371" s="425"/>
      <c r="H371" s="425"/>
      <c r="I371" s="425"/>
      <c r="J371" s="425"/>
      <c r="K371" s="425"/>
      <c r="L371" s="425"/>
    </row>
    <row r="372" spans="1:12" ht="13.5" customHeight="1">
      <c r="A372" s="425"/>
      <c r="B372" s="465"/>
      <c r="C372" s="425"/>
      <c r="D372" s="425"/>
      <c r="E372" s="425"/>
      <c r="F372" s="425"/>
      <c r="G372" s="425"/>
      <c r="H372" s="425"/>
      <c r="I372" s="425"/>
      <c r="J372" s="425"/>
      <c r="K372" s="425"/>
      <c r="L372" s="425"/>
    </row>
    <row r="373" spans="1:12" ht="13.5" customHeight="1">
      <c r="A373" s="425"/>
      <c r="B373" s="465"/>
      <c r="C373" s="425"/>
      <c r="D373" s="425"/>
      <c r="E373" s="425"/>
      <c r="F373" s="425"/>
      <c r="G373" s="425"/>
      <c r="H373" s="425"/>
      <c r="I373" s="425"/>
      <c r="J373" s="425"/>
      <c r="K373" s="425"/>
      <c r="L373" s="425"/>
    </row>
    <row r="374" spans="1:12" ht="13.5" customHeight="1">
      <c r="A374" s="425"/>
      <c r="B374" s="465"/>
      <c r="C374" s="425"/>
      <c r="D374" s="425"/>
      <c r="E374" s="425"/>
      <c r="F374" s="425"/>
      <c r="G374" s="425"/>
      <c r="H374" s="425"/>
      <c r="I374" s="425"/>
      <c r="J374" s="425"/>
      <c r="K374" s="425"/>
      <c r="L374" s="425"/>
    </row>
    <row r="375" spans="1:12" ht="13.5" customHeight="1">
      <c r="A375" s="425"/>
      <c r="B375" s="465"/>
      <c r="C375" s="425"/>
      <c r="D375" s="425"/>
      <c r="E375" s="425"/>
      <c r="F375" s="425"/>
      <c r="G375" s="425"/>
      <c r="H375" s="425"/>
      <c r="I375" s="425"/>
      <c r="J375" s="425"/>
      <c r="K375" s="425"/>
      <c r="L375" s="425"/>
    </row>
    <row r="376" spans="1:12" ht="13.5" customHeight="1">
      <c r="A376" s="425"/>
      <c r="B376" s="465"/>
      <c r="C376" s="425"/>
      <c r="D376" s="425"/>
      <c r="E376" s="425"/>
      <c r="F376" s="425"/>
      <c r="G376" s="425"/>
      <c r="H376" s="425"/>
      <c r="I376" s="425"/>
      <c r="J376" s="425"/>
      <c r="K376" s="425"/>
      <c r="L376" s="425"/>
    </row>
    <row r="377" spans="1:12" ht="13.5" customHeight="1">
      <c r="A377" s="425"/>
      <c r="B377" s="465"/>
      <c r="C377" s="425"/>
      <c r="D377" s="425"/>
      <c r="E377" s="425"/>
      <c r="F377" s="425"/>
      <c r="G377" s="425"/>
      <c r="H377" s="425"/>
      <c r="I377" s="425"/>
      <c r="J377" s="425"/>
      <c r="K377" s="425"/>
      <c r="L377" s="425"/>
    </row>
    <row r="378" spans="1:12" ht="13.5" customHeight="1">
      <c r="A378" s="425"/>
      <c r="B378" s="465"/>
      <c r="C378" s="425"/>
      <c r="D378" s="425"/>
      <c r="E378" s="425"/>
      <c r="F378" s="425"/>
      <c r="G378" s="425"/>
      <c r="H378" s="425"/>
      <c r="I378" s="425"/>
      <c r="J378" s="425"/>
      <c r="K378" s="425"/>
      <c r="L378" s="425"/>
    </row>
    <row r="379" spans="1:12" ht="13.5" customHeight="1">
      <c r="A379" s="425"/>
      <c r="B379" s="465"/>
      <c r="C379" s="425"/>
      <c r="D379" s="425"/>
      <c r="E379" s="425"/>
      <c r="F379" s="425"/>
      <c r="G379" s="425"/>
      <c r="H379" s="425"/>
      <c r="I379" s="425"/>
      <c r="J379" s="425"/>
      <c r="K379" s="425"/>
      <c r="L379" s="425"/>
    </row>
    <row r="380" spans="1:12" ht="13.5" customHeight="1">
      <c r="A380" s="425"/>
      <c r="B380" s="465"/>
      <c r="C380" s="425"/>
      <c r="D380" s="425"/>
      <c r="E380" s="425"/>
      <c r="F380" s="425"/>
      <c r="G380" s="425"/>
      <c r="H380" s="425"/>
      <c r="I380" s="425"/>
      <c r="J380" s="425"/>
      <c r="K380" s="425"/>
      <c r="L380" s="425"/>
    </row>
    <row r="381" spans="1:12" ht="13.5" customHeight="1">
      <c r="A381" s="425"/>
      <c r="B381" s="465"/>
      <c r="C381" s="425"/>
      <c r="D381" s="425"/>
      <c r="E381" s="425"/>
      <c r="F381" s="425"/>
      <c r="G381" s="425"/>
      <c r="H381" s="425"/>
      <c r="I381" s="425"/>
      <c r="J381" s="425"/>
      <c r="K381" s="425"/>
      <c r="L381" s="425"/>
    </row>
    <row r="382" spans="1:12" ht="13.5" customHeight="1">
      <c r="A382" s="425"/>
      <c r="B382" s="465"/>
      <c r="C382" s="425"/>
      <c r="D382" s="425"/>
      <c r="E382" s="425"/>
      <c r="F382" s="425"/>
      <c r="G382" s="425"/>
      <c r="H382" s="425"/>
      <c r="I382" s="425"/>
      <c r="J382" s="425"/>
      <c r="K382" s="425"/>
      <c r="L382" s="425"/>
    </row>
    <row r="383" spans="1:12" ht="13.5" customHeight="1">
      <c r="A383" s="425"/>
      <c r="B383" s="465"/>
      <c r="C383" s="425"/>
      <c r="D383" s="425"/>
      <c r="E383" s="425"/>
      <c r="F383" s="425"/>
      <c r="G383" s="425"/>
      <c r="H383" s="425"/>
      <c r="I383" s="425"/>
      <c r="J383" s="425"/>
      <c r="K383" s="425"/>
      <c r="L383" s="425"/>
    </row>
    <row r="384" spans="1:12" ht="13.5" customHeight="1">
      <c r="A384" s="425"/>
      <c r="B384" s="465"/>
      <c r="C384" s="425"/>
      <c r="D384" s="425"/>
      <c r="E384" s="425"/>
      <c r="F384" s="425"/>
      <c r="G384" s="425"/>
      <c r="H384" s="425"/>
      <c r="I384" s="425"/>
      <c r="J384" s="425"/>
      <c r="K384" s="425"/>
      <c r="L384" s="425"/>
    </row>
    <row r="385" spans="1:12" ht="13.5" customHeight="1">
      <c r="A385" s="425"/>
      <c r="B385" s="465"/>
      <c r="C385" s="425"/>
      <c r="D385" s="425"/>
      <c r="E385" s="425"/>
      <c r="F385" s="425"/>
      <c r="G385" s="425"/>
      <c r="H385" s="425"/>
      <c r="I385" s="425"/>
      <c r="J385" s="425"/>
      <c r="K385" s="425"/>
      <c r="L385" s="425"/>
    </row>
    <row r="386" spans="1:12" ht="13.5" customHeight="1">
      <c r="A386" s="425"/>
      <c r="B386" s="465"/>
      <c r="C386" s="425"/>
      <c r="D386" s="425"/>
      <c r="E386" s="425"/>
      <c r="F386" s="425"/>
      <c r="G386" s="425"/>
      <c r="H386" s="425"/>
      <c r="I386" s="425"/>
      <c r="J386" s="425"/>
      <c r="K386" s="425"/>
      <c r="L386" s="425"/>
    </row>
    <row r="387" spans="1:12" ht="13.5" customHeight="1">
      <c r="A387" s="425"/>
      <c r="B387" s="465"/>
      <c r="C387" s="425"/>
      <c r="D387" s="425"/>
      <c r="E387" s="425"/>
      <c r="F387" s="425"/>
      <c r="G387" s="425"/>
      <c r="H387" s="425"/>
      <c r="I387" s="425"/>
      <c r="J387" s="425"/>
      <c r="K387" s="425"/>
      <c r="L387" s="425"/>
    </row>
    <row r="388" spans="1:12" ht="13.5" customHeight="1">
      <c r="A388" s="425"/>
      <c r="B388" s="465"/>
      <c r="C388" s="425"/>
      <c r="D388" s="425"/>
      <c r="E388" s="425"/>
      <c r="F388" s="425"/>
      <c r="G388" s="425"/>
      <c r="H388" s="425"/>
      <c r="I388" s="425"/>
      <c r="J388" s="425"/>
      <c r="K388" s="425"/>
      <c r="L388" s="425"/>
    </row>
    <row r="389" spans="1:12" ht="13.5" customHeight="1">
      <c r="A389" s="425"/>
      <c r="B389" s="465"/>
      <c r="C389" s="425"/>
      <c r="D389" s="425"/>
      <c r="E389" s="425"/>
      <c r="F389" s="425"/>
      <c r="G389" s="425"/>
      <c r="H389" s="425"/>
      <c r="I389" s="425"/>
      <c r="J389" s="425"/>
      <c r="K389" s="425"/>
      <c r="L389" s="425"/>
    </row>
    <row r="390" spans="1:12" ht="13.5" customHeight="1">
      <c r="A390" s="425"/>
      <c r="B390" s="465"/>
      <c r="C390" s="425"/>
      <c r="D390" s="425"/>
      <c r="E390" s="425"/>
      <c r="F390" s="425"/>
      <c r="G390" s="425"/>
      <c r="H390" s="425"/>
      <c r="I390" s="425"/>
      <c r="J390" s="425"/>
      <c r="K390" s="425"/>
      <c r="L390" s="425"/>
    </row>
    <row r="391" spans="1:12" ht="13.5" customHeight="1">
      <c r="A391" s="425"/>
      <c r="B391" s="465"/>
      <c r="C391" s="425"/>
      <c r="D391" s="425"/>
      <c r="E391" s="425"/>
      <c r="F391" s="425"/>
      <c r="G391" s="425"/>
      <c r="H391" s="425"/>
      <c r="I391" s="425"/>
      <c r="J391" s="425"/>
      <c r="K391" s="425"/>
      <c r="L391" s="425"/>
    </row>
    <row r="392" spans="1:12" ht="13.5" customHeight="1">
      <c r="A392" s="425"/>
      <c r="B392" s="465"/>
      <c r="C392" s="425"/>
      <c r="D392" s="425"/>
      <c r="E392" s="425"/>
      <c r="F392" s="425"/>
      <c r="G392" s="425"/>
      <c r="H392" s="425"/>
      <c r="I392" s="425"/>
      <c r="J392" s="425"/>
      <c r="K392" s="425"/>
      <c r="L392" s="425"/>
    </row>
    <row r="393" spans="1:12" ht="13.5" customHeight="1">
      <c r="A393" s="425"/>
      <c r="B393" s="465"/>
      <c r="C393" s="425"/>
      <c r="D393" s="425"/>
      <c r="E393" s="425"/>
      <c r="F393" s="425"/>
      <c r="G393" s="425"/>
      <c r="H393" s="425"/>
      <c r="I393" s="425"/>
      <c r="J393" s="425"/>
      <c r="K393" s="425"/>
      <c r="L393" s="425"/>
    </row>
    <row r="394" spans="1:12" ht="13.5" customHeight="1">
      <c r="A394" s="425"/>
      <c r="B394" s="465"/>
      <c r="C394" s="425"/>
      <c r="D394" s="425"/>
      <c r="E394" s="425"/>
      <c r="F394" s="425"/>
      <c r="G394" s="425"/>
      <c r="H394" s="425"/>
      <c r="I394" s="425"/>
      <c r="J394" s="425"/>
      <c r="K394" s="425"/>
      <c r="L394" s="425"/>
    </row>
    <row r="395" spans="1:12" ht="13.5" customHeight="1">
      <c r="A395" s="425"/>
      <c r="B395" s="465"/>
      <c r="C395" s="425"/>
      <c r="D395" s="425"/>
      <c r="E395" s="425"/>
      <c r="F395" s="425"/>
      <c r="G395" s="425"/>
      <c r="H395" s="425"/>
      <c r="I395" s="425"/>
      <c r="J395" s="425"/>
      <c r="K395" s="425"/>
      <c r="L395" s="425"/>
    </row>
    <row r="396" spans="1:12" ht="13.5" customHeight="1">
      <c r="A396" s="425"/>
      <c r="B396" s="465"/>
      <c r="C396" s="425"/>
      <c r="D396" s="425"/>
      <c r="E396" s="425"/>
      <c r="F396" s="425"/>
      <c r="G396" s="425"/>
      <c r="H396" s="425"/>
      <c r="I396" s="425"/>
      <c r="J396" s="425"/>
      <c r="K396" s="425"/>
      <c r="L396" s="425"/>
    </row>
    <row r="397" spans="1:12" ht="13.5" customHeight="1">
      <c r="A397" s="425"/>
      <c r="B397" s="465"/>
      <c r="C397" s="425"/>
      <c r="D397" s="425"/>
      <c r="E397" s="425"/>
      <c r="F397" s="425"/>
      <c r="G397" s="425"/>
      <c r="H397" s="425"/>
      <c r="I397" s="425"/>
      <c r="J397" s="425"/>
      <c r="K397" s="425"/>
      <c r="L397" s="425"/>
    </row>
    <row r="398" spans="1:12" ht="13.5" customHeight="1">
      <c r="A398" s="425"/>
      <c r="B398" s="465"/>
      <c r="C398" s="425"/>
      <c r="D398" s="425"/>
      <c r="E398" s="425"/>
      <c r="F398" s="425"/>
      <c r="G398" s="425"/>
      <c r="H398" s="425"/>
      <c r="I398" s="425"/>
      <c r="J398" s="425"/>
      <c r="K398" s="425"/>
      <c r="L398" s="425"/>
    </row>
    <row r="399" spans="1:12" ht="13.5" customHeight="1">
      <c r="A399" s="425"/>
      <c r="B399" s="465"/>
      <c r="C399" s="425"/>
      <c r="D399" s="425"/>
      <c r="E399" s="425"/>
      <c r="F399" s="425"/>
      <c r="G399" s="425"/>
      <c r="H399" s="425"/>
      <c r="I399" s="425"/>
      <c r="J399" s="425"/>
      <c r="K399" s="425"/>
      <c r="L399" s="425"/>
    </row>
    <row r="400" spans="1:12" ht="13.5" customHeight="1">
      <c r="A400" s="425"/>
      <c r="B400" s="465"/>
      <c r="C400" s="425"/>
      <c r="D400" s="425"/>
      <c r="E400" s="425"/>
      <c r="F400" s="425"/>
      <c r="G400" s="425"/>
      <c r="H400" s="425"/>
      <c r="I400" s="425"/>
      <c r="J400" s="425"/>
      <c r="K400" s="425"/>
      <c r="L400" s="425"/>
    </row>
    <row r="401" spans="1:12" ht="13.5" customHeight="1">
      <c r="A401" s="425"/>
      <c r="B401" s="465"/>
      <c r="C401" s="425"/>
      <c r="D401" s="425"/>
      <c r="E401" s="425"/>
      <c r="F401" s="425"/>
      <c r="G401" s="425"/>
      <c r="H401" s="425"/>
      <c r="I401" s="425"/>
      <c r="J401" s="425"/>
      <c r="K401" s="425"/>
      <c r="L401" s="425"/>
    </row>
    <row r="402" spans="1:12" ht="13.5" customHeight="1">
      <c r="A402" s="425"/>
      <c r="B402" s="465"/>
      <c r="C402" s="425"/>
      <c r="D402" s="425"/>
      <c r="E402" s="425"/>
      <c r="F402" s="425"/>
      <c r="G402" s="425"/>
      <c r="H402" s="425"/>
      <c r="I402" s="425"/>
      <c r="J402" s="425"/>
      <c r="K402" s="425"/>
      <c r="L402" s="425"/>
    </row>
    <row r="403" spans="1:12" ht="13.5" customHeight="1">
      <c r="A403" s="425"/>
      <c r="B403" s="465"/>
      <c r="C403" s="425"/>
      <c r="D403" s="425"/>
      <c r="E403" s="425"/>
      <c r="F403" s="425"/>
      <c r="G403" s="425"/>
      <c r="H403" s="425"/>
      <c r="I403" s="425"/>
      <c r="J403" s="425"/>
      <c r="K403" s="425"/>
      <c r="L403" s="425"/>
    </row>
    <row r="404" spans="1:12" ht="13.5" customHeight="1">
      <c r="A404" s="425"/>
      <c r="B404" s="465"/>
      <c r="C404" s="425"/>
      <c r="D404" s="425"/>
      <c r="E404" s="425"/>
      <c r="F404" s="425"/>
      <c r="G404" s="425"/>
      <c r="H404" s="425"/>
      <c r="I404" s="425"/>
      <c r="J404" s="425"/>
      <c r="K404" s="425"/>
      <c r="L404" s="425"/>
    </row>
    <row r="405" spans="1:12" ht="13.5" customHeight="1">
      <c r="A405" s="425"/>
      <c r="B405" s="465"/>
      <c r="C405" s="425"/>
      <c r="D405" s="425"/>
      <c r="E405" s="425"/>
      <c r="F405" s="425"/>
      <c r="G405" s="425"/>
      <c r="H405" s="425"/>
      <c r="I405" s="425"/>
      <c r="J405" s="425"/>
      <c r="K405" s="425"/>
      <c r="L405" s="425"/>
    </row>
    <row r="406" spans="1:12" ht="13.5" customHeight="1">
      <c r="A406" s="425"/>
      <c r="B406" s="465"/>
      <c r="C406" s="425"/>
      <c r="D406" s="425"/>
      <c r="E406" s="425"/>
      <c r="F406" s="425"/>
      <c r="G406" s="425"/>
      <c r="H406" s="425"/>
      <c r="I406" s="425"/>
      <c r="J406" s="425"/>
      <c r="K406" s="425"/>
      <c r="L406" s="425"/>
    </row>
    <row r="407" spans="1:12" ht="13.5" customHeight="1">
      <c r="A407" s="425"/>
      <c r="B407" s="465"/>
      <c r="C407" s="425"/>
      <c r="D407" s="425"/>
      <c r="E407" s="425"/>
      <c r="F407" s="425"/>
      <c r="G407" s="425"/>
      <c r="H407" s="425"/>
      <c r="I407" s="425"/>
      <c r="J407" s="425"/>
      <c r="K407" s="425"/>
      <c r="L407" s="425"/>
    </row>
    <row r="408" spans="1:12" ht="13.5" customHeight="1">
      <c r="A408" s="425"/>
      <c r="B408" s="465"/>
      <c r="C408" s="425"/>
      <c r="D408" s="425"/>
      <c r="E408" s="425"/>
      <c r="F408" s="425"/>
      <c r="G408" s="425"/>
      <c r="H408" s="425"/>
      <c r="I408" s="425"/>
      <c r="J408" s="425"/>
      <c r="K408" s="425"/>
      <c r="L408" s="425"/>
    </row>
    <row r="409" spans="1:12" ht="13.5" customHeight="1">
      <c r="A409" s="425"/>
      <c r="B409" s="465"/>
      <c r="C409" s="425"/>
      <c r="D409" s="425"/>
      <c r="E409" s="425"/>
      <c r="F409" s="425"/>
      <c r="G409" s="425"/>
      <c r="H409" s="425"/>
      <c r="I409" s="425"/>
      <c r="J409" s="425"/>
      <c r="K409" s="425"/>
      <c r="L409" s="425"/>
    </row>
    <row r="410" spans="1:12" ht="13.5" customHeight="1">
      <c r="A410" s="425"/>
      <c r="B410" s="465"/>
      <c r="C410" s="425"/>
      <c r="D410" s="425"/>
      <c r="E410" s="425"/>
      <c r="F410" s="425"/>
      <c r="G410" s="425"/>
      <c r="H410" s="425"/>
      <c r="I410" s="425"/>
      <c r="J410" s="425"/>
      <c r="K410" s="425"/>
      <c r="L410" s="425"/>
    </row>
    <row r="411" spans="1:12" ht="13.5" customHeight="1">
      <c r="A411" s="425"/>
      <c r="B411" s="465"/>
      <c r="C411" s="425"/>
      <c r="D411" s="425"/>
      <c r="E411" s="425"/>
      <c r="F411" s="425"/>
      <c r="G411" s="425"/>
      <c r="H411" s="425"/>
      <c r="I411" s="425"/>
      <c r="J411" s="425"/>
      <c r="K411" s="425"/>
      <c r="L411" s="425"/>
    </row>
    <row r="412" spans="1:12" ht="13.5" customHeight="1">
      <c r="A412" s="425"/>
      <c r="B412" s="465"/>
      <c r="C412" s="425"/>
      <c r="D412" s="425"/>
      <c r="E412" s="425"/>
      <c r="F412" s="425"/>
      <c r="G412" s="425"/>
      <c r="H412" s="425"/>
      <c r="I412" s="425"/>
      <c r="J412" s="425"/>
      <c r="K412" s="425"/>
      <c r="L412" s="425"/>
    </row>
    <row r="413" spans="1:12" ht="13.5" customHeight="1">
      <c r="A413" s="425"/>
      <c r="B413" s="465"/>
      <c r="C413" s="425"/>
      <c r="D413" s="425"/>
      <c r="E413" s="425"/>
      <c r="F413" s="425"/>
      <c r="G413" s="425"/>
      <c r="H413" s="425"/>
      <c r="I413" s="425"/>
      <c r="J413" s="425"/>
      <c r="K413" s="425"/>
      <c r="L413" s="425"/>
    </row>
    <row r="414" spans="1:12" ht="13.5" customHeight="1">
      <c r="A414" s="425"/>
      <c r="B414" s="465"/>
      <c r="C414" s="425"/>
      <c r="D414" s="425"/>
      <c r="E414" s="425"/>
      <c r="F414" s="425"/>
      <c r="G414" s="425"/>
      <c r="H414" s="425"/>
      <c r="I414" s="425"/>
      <c r="J414" s="425"/>
      <c r="K414" s="425"/>
      <c r="L414" s="425"/>
    </row>
    <row r="415" spans="1:12" ht="13.5" customHeight="1">
      <c r="A415" s="425"/>
      <c r="B415" s="465"/>
      <c r="C415" s="425"/>
      <c r="D415" s="425"/>
      <c r="E415" s="425"/>
      <c r="F415" s="425"/>
      <c r="G415" s="425"/>
      <c r="H415" s="425"/>
      <c r="I415" s="425"/>
      <c r="J415" s="425"/>
      <c r="K415" s="425"/>
      <c r="L415" s="425"/>
    </row>
    <row r="416" spans="1:12" ht="13.5" customHeight="1">
      <c r="A416" s="425"/>
      <c r="B416" s="465"/>
      <c r="C416" s="425"/>
      <c r="D416" s="425"/>
      <c r="E416" s="425"/>
      <c r="F416" s="425"/>
      <c r="G416" s="425"/>
      <c r="H416" s="425"/>
      <c r="I416" s="425"/>
      <c r="J416" s="425"/>
      <c r="K416" s="425"/>
      <c r="L416" s="425"/>
    </row>
    <row r="417" spans="1:12" ht="13.5" customHeight="1">
      <c r="A417" s="425"/>
      <c r="B417" s="465"/>
      <c r="C417" s="425"/>
      <c r="D417" s="425"/>
      <c r="E417" s="425"/>
      <c r="F417" s="425"/>
      <c r="G417" s="425"/>
      <c r="H417" s="425"/>
      <c r="I417" s="425"/>
      <c r="J417" s="425"/>
      <c r="K417" s="425"/>
      <c r="L417" s="425"/>
    </row>
    <row r="418" spans="1:12" ht="13.5" customHeight="1">
      <c r="A418" s="425"/>
      <c r="B418" s="465"/>
      <c r="C418" s="425"/>
      <c r="D418" s="425"/>
      <c r="E418" s="425"/>
      <c r="F418" s="425"/>
      <c r="G418" s="425"/>
      <c r="H418" s="425"/>
      <c r="I418" s="425"/>
      <c r="J418" s="425"/>
      <c r="K418" s="425"/>
      <c r="L418" s="425"/>
    </row>
    <row r="419" spans="1:12" ht="13.5" customHeight="1">
      <c r="A419" s="425"/>
      <c r="B419" s="465"/>
      <c r="C419" s="425"/>
      <c r="D419" s="425"/>
      <c r="E419" s="425"/>
      <c r="F419" s="425"/>
      <c r="G419" s="425"/>
      <c r="H419" s="425"/>
      <c r="I419" s="425"/>
      <c r="J419" s="425"/>
      <c r="K419" s="425"/>
      <c r="L419" s="425"/>
    </row>
    <row r="420" spans="1:12" ht="13.5" customHeight="1">
      <c r="A420" s="425"/>
      <c r="B420" s="465"/>
      <c r="C420" s="425"/>
      <c r="D420" s="425"/>
      <c r="E420" s="425"/>
      <c r="F420" s="425"/>
      <c r="G420" s="425"/>
      <c r="H420" s="425"/>
      <c r="I420" s="425"/>
      <c r="J420" s="425"/>
      <c r="K420" s="425"/>
      <c r="L420" s="425"/>
    </row>
    <row r="421" spans="1:12" ht="13.5" customHeight="1">
      <c r="A421" s="425"/>
      <c r="B421" s="465"/>
      <c r="C421" s="425"/>
      <c r="D421" s="425"/>
      <c r="E421" s="425"/>
      <c r="F421" s="425"/>
      <c r="G421" s="425"/>
      <c r="H421" s="425"/>
      <c r="I421" s="425"/>
      <c r="J421" s="425"/>
      <c r="K421" s="425"/>
      <c r="L421" s="425"/>
    </row>
    <row r="422" spans="1:12" ht="13.5" customHeight="1">
      <c r="A422" s="425"/>
      <c r="B422" s="465"/>
      <c r="C422" s="425"/>
      <c r="D422" s="425"/>
      <c r="E422" s="425"/>
      <c r="F422" s="425"/>
      <c r="G422" s="425"/>
      <c r="H422" s="425"/>
      <c r="I422" s="425"/>
      <c r="J422" s="425"/>
      <c r="K422" s="425"/>
      <c r="L422" s="425"/>
    </row>
    <row r="423" spans="1:12" ht="13.5" customHeight="1">
      <c r="A423" s="425"/>
      <c r="B423" s="465"/>
      <c r="C423" s="425"/>
      <c r="D423" s="425"/>
      <c r="E423" s="425"/>
      <c r="F423" s="425"/>
      <c r="G423" s="425"/>
      <c r="H423" s="425"/>
      <c r="I423" s="425"/>
      <c r="J423" s="425"/>
      <c r="K423" s="425"/>
      <c r="L423" s="425"/>
    </row>
    <row r="424" spans="1:12" ht="13.5" customHeight="1">
      <c r="A424" s="425"/>
      <c r="B424" s="465"/>
      <c r="C424" s="425"/>
      <c r="D424" s="425"/>
      <c r="E424" s="425"/>
      <c r="F424" s="425"/>
      <c r="G424" s="425"/>
      <c r="H424" s="425"/>
      <c r="I424" s="425"/>
      <c r="J424" s="425"/>
      <c r="K424" s="425"/>
      <c r="L424" s="425"/>
    </row>
    <row r="425" spans="1:12" ht="13.5" customHeight="1">
      <c r="A425" s="425"/>
      <c r="B425" s="465"/>
      <c r="C425" s="425"/>
      <c r="D425" s="425"/>
      <c r="E425" s="425"/>
      <c r="F425" s="425"/>
      <c r="G425" s="425"/>
      <c r="H425" s="425"/>
      <c r="I425" s="425"/>
      <c r="J425" s="425"/>
      <c r="K425" s="425"/>
      <c r="L425" s="425"/>
    </row>
    <row r="426" spans="1:12" ht="13.5" customHeight="1">
      <c r="A426" s="425"/>
      <c r="B426" s="465"/>
      <c r="C426" s="425"/>
      <c r="D426" s="425"/>
      <c r="E426" s="425"/>
      <c r="F426" s="425"/>
      <c r="G426" s="425"/>
      <c r="H426" s="425"/>
      <c r="I426" s="425"/>
      <c r="J426" s="425"/>
      <c r="K426" s="425"/>
      <c r="L426" s="425"/>
    </row>
    <row r="427" spans="1:12" ht="13.5" customHeight="1">
      <c r="A427" s="425"/>
      <c r="B427" s="465"/>
      <c r="C427" s="425"/>
      <c r="D427" s="425"/>
      <c r="E427" s="425"/>
      <c r="F427" s="425"/>
      <c r="G427" s="425"/>
      <c r="H427" s="425"/>
      <c r="I427" s="425"/>
      <c r="J427" s="425"/>
      <c r="K427" s="425"/>
      <c r="L427" s="425"/>
    </row>
    <row r="428" spans="1:12" ht="13.5" customHeight="1">
      <c r="A428" s="425"/>
      <c r="B428" s="465"/>
      <c r="C428" s="425"/>
      <c r="D428" s="425"/>
      <c r="E428" s="425"/>
      <c r="F428" s="425"/>
      <c r="G428" s="425"/>
      <c r="H428" s="425"/>
      <c r="I428" s="425"/>
      <c r="J428" s="425"/>
      <c r="K428" s="425"/>
      <c r="L428" s="425"/>
    </row>
    <row r="429" spans="1:12" ht="13.5" customHeight="1">
      <c r="A429" s="425"/>
      <c r="B429" s="465"/>
      <c r="C429" s="425"/>
      <c r="D429" s="425"/>
      <c r="E429" s="425"/>
      <c r="F429" s="425"/>
      <c r="G429" s="425"/>
      <c r="H429" s="425"/>
      <c r="I429" s="425"/>
      <c r="J429" s="425"/>
      <c r="K429" s="425"/>
      <c r="L429" s="425"/>
    </row>
    <row r="430" spans="1:12" ht="13.5" customHeight="1">
      <c r="A430" s="425"/>
      <c r="B430" s="465"/>
      <c r="C430" s="425"/>
      <c r="D430" s="425"/>
      <c r="E430" s="425"/>
      <c r="F430" s="425"/>
      <c r="G430" s="425"/>
      <c r="H430" s="425"/>
      <c r="I430" s="425"/>
      <c r="J430" s="425"/>
      <c r="K430" s="425"/>
      <c r="L430" s="425"/>
    </row>
    <row r="431" spans="1:12" ht="13.5" customHeight="1">
      <c r="A431" s="425"/>
      <c r="B431" s="465"/>
      <c r="C431" s="425"/>
      <c r="D431" s="425"/>
      <c r="E431" s="425"/>
      <c r="F431" s="425"/>
      <c r="G431" s="425"/>
      <c r="H431" s="425"/>
      <c r="I431" s="425"/>
      <c r="J431" s="425"/>
      <c r="K431" s="425"/>
      <c r="L431" s="425"/>
    </row>
    <row r="432" spans="1:12" ht="13.5" customHeight="1">
      <c r="A432" s="425"/>
      <c r="B432" s="465"/>
      <c r="C432" s="425"/>
      <c r="D432" s="425"/>
      <c r="E432" s="425"/>
      <c r="F432" s="425"/>
      <c r="G432" s="425"/>
      <c r="H432" s="425"/>
      <c r="I432" s="425"/>
      <c r="J432" s="425"/>
      <c r="K432" s="425"/>
      <c r="L432" s="425"/>
    </row>
    <row r="433" spans="1:12" ht="13.5" customHeight="1">
      <c r="A433" s="425"/>
      <c r="B433" s="465"/>
      <c r="C433" s="425"/>
      <c r="D433" s="425"/>
      <c r="E433" s="425"/>
      <c r="F433" s="425"/>
      <c r="G433" s="425"/>
      <c r="H433" s="425"/>
      <c r="I433" s="425"/>
      <c r="J433" s="425"/>
      <c r="K433" s="425"/>
      <c r="L433" s="425"/>
    </row>
    <row r="434" spans="1:12" ht="13.5" customHeight="1">
      <c r="A434" s="425"/>
      <c r="B434" s="465"/>
      <c r="C434" s="425"/>
      <c r="D434" s="425"/>
      <c r="E434" s="425"/>
      <c r="F434" s="425"/>
      <c r="G434" s="425"/>
      <c r="H434" s="425"/>
      <c r="I434" s="425"/>
      <c r="J434" s="425"/>
      <c r="K434" s="425"/>
      <c r="L434" s="425"/>
    </row>
    <row r="435" spans="1:12" ht="13.5" customHeight="1">
      <c r="A435" s="425"/>
      <c r="B435" s="465"/>
      <c r="C435" s="425"/>
      <c r="D435" s="425"/>
      <c r="E435" s="425"/>
      <c r="F435" s="425"/>
      <c r="G435" s="425"/>
      <c r="H435" s="425"/>
      <c r="I435" s="425"/>
      <c r="J435" s="425"/>
      <c r="K435" s="425"/>
      <c r="L435" s="425"/>
    </row>
    <row r="436" spans="1:12" ht="13.5" customHeight="1">
      <c r="A436" s="425"/>
      <c r="B436" s="465"/>
      <c r="C436" s="425"/>
      <c r="D436" s="425"/>
      <c r="E436" s="425"/>
      <c r="F436" s="425"/>
      <c r="G436" s="425"/>
      <c r="H436" s="425"/>
      <c r="I436" s="425"/>
      <c r="J436" s="425"/>
      <c r="K436" s="425"/>
      <c r="L436" s="425"/>
    </row>
    <row r="437" spans="1:12" ht="13.5" customHeight="1">
      <c r="A437" s="425"/>
      <c r="B437" s="465"/>
      <c r="C437" s="425"/>
      <c r="D437" s="425"/>
      <c r="E437" s="425"/>
      <c r="F437" s="425"/>
      <c r="G437" s="425"/>
      <c r="H437" s="425"/>
      <c r="I437" s="425"/>
      <c r="J437" s="425"/>
      <c r="K437" s="425"/>
      <c r="L437" s="425"/>
    </row>
    <row r="438" spans="1:12" ht="13.5" customHeight="1">
      <c r="A438" s="425"/>
      <c r="B438" s="465"/>
      <c r="C438" s="425"/>
      <c r="D438" s="425"/>
      <c r="E438" s="425"/>
      <c r="F438" s="425"/>
      <c r="G438" s="425"/>
      <c r="H438" s="425"/>
      <c r="I438" s="425"/>
      <c r="J438" s="425"/>
      <c r="K438" s="425"/>
      <c r="L438" s="425"/>
    </row>
    <row r="439" spans="1:12" ht="13.5" customHeight="1">
      <c r="A439" s="425"/>
      <c r="B439" s="465"/>
      <c r="C439" s="425"/>
      <c r="D439" s="425"/>
      <c r="E439" s="425"/>
      <c r="F439" s="425"/>
      <c r="G439" s="425"/>
      <c r="H439" s="425"/>
      <c r="I439" s="425"/>
      <c r="J439" s="425"/>
      <c r="K439" s="425"/>
      <c r="L439" s="425"/>
    </row>
    <row r="440" spans="1:12" ht="13.5" customHeight="1">
      <c r="A440" s="425"/>
      <c r="B440" s="465"/>
      <c r="C440" s="425"/>
      <c r="D440" s="425"/>
      <c r="E440" s="425"/>
      <c r="F440" s="425"/>
      <c r="G440" s="425"/>
      <c r="H440" s="425"/>
      <c r="I440" s="425"/>
      <c r="J440" s="425"/>
      <c r="K440" s="425"/>
      <c r="L440" s="425"/>
    </row>
    <row r="441" spans="1:12" ht="13.5" customHeight="1">
      <c r="A441" s="425"/>
      <c r="B441" s="465"/>
      <c r="C441" s="425"/>
      <c r="D441" s="425"/>
      <c r="E441" s="425"/>
      <c r="F441" s="425"/>
      <c r="G441" s="425"/>
      <c r="H441" s="425"/>
      <c r="I441" s="425"/>
      <c r="J441" s="425"/>
      <c r="K441" s="425"/>
      <c r="L441" s="425"/>
    </row>
    <row r="442" spans="1:12" ht="13.5" customHeight="1">
      <c r="A442" s="425"/>
      <c r="B442" s="465"/>
      <c r="C442" s="425"/>
      <c r="D442" s="425"/>
      <c r="E442" s="425"/>
      <c r="F442" s="425"/>
      <c r="G442" s="425"/>
      <c r="H442" s="425"/>
      <c r="I442" s="425"/>
      <c r="J442" s="425"/>
      <c r="K442" s="425"/>
      <c r="L442" s="425"/>
    </row>
    <row r="443" spans="1:12" ht="13.5" customHeight="1">
      <c r="A443" s="425"/>
      <c r="B443" s="465"/>
      <c r="C443" s="425"/>
      <c r="D443" s="425"/>
      <c r="E443" s="425"/>
      <c r="F443" s="425"/>
      <c r="G443" s="425"/>
      <c r="H443" s="425"/>
      <c r="I443" s="425"/>
      <c r="J443" s="425"/>
      <c r="K443" s="425"/>
      <c r="L443" s="425"/>
    </row>
    <row r="444" spans="1:12" ht="13.5" customHeight="1">
      <c r="A444" s="425"/>
      <c r="B444" s="465"/>
      <c r="C444" s="425"/>
      <c r="D444" s="425"/>
      <c r="E444" s="425"/>
      <c r="F444" s="425"/>
      <c r="G444" s="425"/>
      <c r="H444" s="425"/>
      <c r="I444" s="425"/>
      <c r="J444" s="425"/>
      <c r="K444" s="425"/>
      <c r="L444" s="425"/>
    </row>
    <row r="445" spans="1:12" ht="13.5" customHeight="1">
      <c r="A445" s="425"/>
      <c r="B445" s="465"/>
      <c r="C445" s="425"/>
      <c r="D445" s="425"/>
      <c r="E445" s="425"/>
      <c r="F445" s="425"/>
      <c r="G445" s="425"/>
      <c r="H445" s="425"/>
      <c r="I445" s="425"/>
      <c r="J445" s="425"/>
      <c r="K445" s="425"/>
      <c r="L445" s="425"/>
    </row>
    <row r="446" spans="1:12" ht="13.5" customHeight="1">
      <c r="A446" s="425"/>
      <c r="B446" s="465"/>
      <c r="C446" s="425"/>
      <c r="D446" s="425"/>
      <c r="E446" s="425"/>
      <c r="F446" s="425"/>
      <c r="G446" s="425"/>
      <c r="H446" s="425"/>
      <c r="I446" s="425"/>
      <c r="J446" s="425"/>
      <c r="K446" s="425"/>
      <c r="L446" s="425"/>
    </row>
    <row r="447" spans="1:12" ht="13.5" customHeight="1">
      <c r="A447" s="425"/>
      <c r="B447" s="465"/>
      <c r="C447" s="425"/>
      <c r="D447" s="425"/>
      <c r="E447" s="425"/>
      <c r="F447" s="425"/>
      <c r="G447" s="425"/>
      <c r="H447" s="425"/>
      <c r="I447" s="425"/>
      <c r="J447" s="425"/>
      <c r="K447" s="425"/>
      <c r="L447" s="425"/>
    </row>
    <row r="448" spans="1:12" ht="13.5" customHeight="1">
      <c r="A448" s="425"/>
      <c r="B448" s="465"/>
      <c r="C448" s="425"/>
      <c r="D448" s="425"/>
      <c r="E448" s="425"/>
      <c r="F448" s="425"/>
      <c r="G448" s="425"/>
      <c r="H448" s="425"/>
      <c r="I448" s="425"/>
      <c r="J448" s="425"/>
      <c r="K448" s="425"/>
      <c r="L448" s="425"/>
    </row>
    <row r="449" spans="1:12" ht="13.5" customHeight="1">
      <c r="A449" s="425"/>
      <c r="B449" s="465"/>
      <c r="C449" s="425"/>
      <c r="D449" s="425"/>
      <c r="E449" s="425"/>
      <c r="F449" s="425"/>
      <c r="G449" s="425"/>
      <c r="H449" s="425"/>
      <c r="I449" s="425"/>
      <c r="J449" s="425"/>
      <c r="K449" s="425"/>
      <c r="L449" s="425"/>
    </row>
    <row r="450" spans="1:12" ht="13.5" customHeight="1">
      <c r="A450" s="425"/>
      <c r="B450" s="465"/>
      <c r="C450" s="425"/>
      <c r="D450" s="425"/>
      <c r="E450" s="425"/>
      <c r="F450" s="425"/>
      <c r="G450" s="425"/>
      <c r="H450" s="425"/>
      <c r="I450" s="425"/>
      <c r="J450" s="425"/>
      <c r="K450" s="425"/>
      <c r="L450" s="425"/>
    </row>
    <row r="451" spans="1:12" ht="13.5" customHeight="1">
      <c r="A451" s="425"/>
      <c r="B451" s="465"/>
      <c r="C451" s="425"/>
      <c r="D451" s="425"/>
      <c r="E451" s="425"/>
      <c r="F451" s="425"/>
      <c r="G451" s="425"/>
      <c r="H451" s="425"/>
      <c r="I451" s="425"/>
      <c r="J451" s="425"/>
      <c r="K451" s="425"/>
      <c r="L451" s="425"/>
    </row>
    <row r="452" spans="1:12" ht="13.5" customHeight="1">
      <c r="A452" s="425"/>
      <c r="B452" s="465"/>
      <c r="C452" s="425"/>
      <c r="D452" s="425"/>
      <c r="E452" s="425"/>
      <c r="F452" s="425"/>
      <c r="G452" s="425"/>
      <c r="H452" s="425"/>
      <c r="I452" s="425"/>
      <c r="J452" s="425"/>
      <c r="K452" s="425"/>
      <c r="L452" s="425"/>
    </row>
    <row r="453" spans="1:12" ht="13.5" customHeight="1">
      <c r="A453" s="425"/>
      <c r="B453" s="465"/>
      <c r="C453" s="425"/>
      <c r="D453" s="425"/>
      <c r="E453" s="425"/>
      <c r="F453" s="425"/>
      <c r="G453" s="425"/>
      <c r="H453" s="425"/>
      <c r="I453" s="425"/>
      <c r="J453" s="425"/>
      <c r="K453" s="425"/>
      <c r="L453" s="425"/>
    </row>
    <row r="454" spans="1:12" ht="13.5" customHeight="1">
      <c r="A454" s="425"/>
      <c r="B454" s="465"/>
      <c r="C454" s="425"/>
      <c r="D454" s="425"/>
      <c r="E454" s="425"/>
      <c r="F454" s="425"/>
      <c r="G454" s="425"/>
      <c r="H454" s="425"/>
      <c r="I454" s="425"/>
      <c r="J454" s="425"/>
      <c r="K454" s="425"/>
      <c r="L454" s="425"/>
    </row>
    <row r="455" spans="1:12" ht="13.5" customHeight="1">
      <c r="A455" s="425"/>
      <c r="B455" s="465"/>
      <c r="C455" s="425"/>
      <c r="D455" s="425"/>
      <c r="E455" s="425"/>
      <c r="F455" s="425"/>
      <c r="G455" s="425"/>
      <c r="H455" s="425"/>
      <c r="I455" s="425"/>
      <c r="J455" s="425"/>
      <c r="K455" s="425"/>
      <c r="L455" s="425"/>
    </row>
    <row r="456" spans="1:12" ht="13.5" customHeight="1">
      <c r="A456" s="425"/>
      <c r="B456" s="465"/>
      <c r="C456" s="425"/>
      <c r="D456" s="425"/>
      <c r="E456" s="425"/>
      <c r="F456" s="425"/>
      <c r="G456" s="425"/>
      <c r="H456" s="425"/>
      <c r="I456" s="425"/>
      <c r="J456" s="425"/>
      <c r="K456" s="425"/>
      <c r="L456" s="425"/>
    </row>
    <row r="457" spans="1:12" ht="13.5" customHeight="1">
      <c r="A457" s="425"/>
      <c r="B457" s="465"/>
      <c r="C457" s="425"/>
      <c r="D457" s="425"/>
      <c r="E457" s="425"/>
      <c r="F457" s="425"/>
      <c r="G457" s="425"/>
      <c r="H457" s="425"/>
      <c r="I457" s="425"/>
      <c r="J457" s="425"/>
      <c r="K457" s="425"/>
      <c r="L457" s="425"/>
    </row>
    <row r="458" spans="1:12" ht="13.5" customHeight="1">
      <c r="A458" s="425"/>
      <c r="B458" s="465"/>
      <c r="C458" s="425"/>
      <c r="D458" s="425"/>
      <c r="E458" s="425"/>
      <c r="F458" s="425"/>
      <c r="G458" s="425"/>
      <c r="H458" s="425"/>
      <c r="I458" s="425"/>
      <c r="J458" s="425"/>
      <c r="K458" s="425"/>
      <c r="L458" s="425"/>
    </row>
    <row r="459" spans="1:12" ht="13.5" customHeight="1">
      <c r="A459" s="425"/>
      <c r="B459" s="465"/>
      <c r="C459" s="425"/>
      <c r="D459" s="425"/>
      <c r="E459" s="425"/>
      <c r="F459" s="425"/>
      <c r="G459" s="425"/>
      <c r="H459" s="425"/>
      <c r="I459" s="425"/>
      <c r="J459" s="425"/>
      <c r="K459" s="425"/>
      <c r="L459" s="425"/>
    </row>
    <row r="460" spans="1:12" ht="13.5" customHeight="1">
      <c r="A460" s="425"/>
      <c r="B460" s="465"/>
      <c r="C460" s="425"/>
      <c r="D460" s="425"/>
      <c r="E460" s="425"/>
      <c r="F460" s="425"/>
      <c r="G460" s="425"/>
      <c r="H460" s="425"/>
      <c r="I460" s="425"/>
      <c r="J460" s="425"/>
      <c r="K460" s="425"/>
      <c r="L460" s="425"/>
    </row>
    <row r="461" spans="1:12" ht="13.5" customHeight="1">
      <c r="A461" s="425"/>
      <c r="B461" s="465"/>
      <c r="C461" s="425"/>
      <c r="D461" s="425"/>
      <c r="E461" s="425"/>
      <c r="F461" s="425"/>
      <c r="G461" s="425"/>
      <c r="H461" s="425"/>
      <c r="I461" s="425"/>
      <c r="J461" s="425"/>
      <c r="K461" s="425"/>
      <c r="L461" s="425"/>
    </row>
    <row r="462" spans="1:12" ht="13.5" customHeight="1">
      <c r="A462" s="425"/>
      <c r="B462" s="465"/>
      <c r="C462" s="425"/>
      <c r="D462" s="425"/>
      <c r="E462" s="425"/>
      <c r="F462" s="425"/>
      <c r="G462" s="425"/>
      <c r="H462" s="425"/>
      <c r="I462" s="425"/>
      <c r="J462" s="425"/>
      <c r="K462" s="425"/>
      <c r="L462" s="425"/>
    </row>
    <row r="463" spans="1:12" ht="13.5" customHeight="1">
      <c r="A463" s="425"/>
      <c r="B463" s="465"/>
      <c r="C463" s="425"/>
      <c r="D463" s="425"/>
      <c r="E463" s="425"/>
      <c r="F463" s="425"/>
      <c r="G463" s="425"/>
      <c r="H463" s="425"/>
      <c r="I463" s="425"/>
      <c r="J463" s="425"/>
      <c r="K463" s="425"/>
      <c r="L463" s="425"/>
    </row>
    <row r="464" spans="1:12" ht="13.5" customHeight="1">
      <c r="A464" s="425"/>
      <c r="B464" s="465"/>
      <c r="C464" s="425"/>
      <c r="D464" s="425"/>
      <c r="E464" s="425"/>
      <c r="F464" s="425"/>
      <c r="G464" s="425"/>
      <c r="H464" s="425"/>
      <c r="I464" s="425"/>
      <c r="J464" s="425"/>
      <c r="K464" s="425"/>
      <c r="L464" s="425"/>
    </row>
    <row r="465" spans="1:12" ht="13.5" customHeight="1">
      <c r="A465" s="425"/>
      <c r="B465" s="465"/>
      <c r="C465" s="425"/>
      <c r="D465" s="425"/>
      <c r="E465" s="425"/>
      <c r="F465" s="425"/>
      <c r="G465" s="425"/>
      <c r="H465" s="425"/>
      <c r="I465" s="425"/>
      <c r="J465" s="425"/>
      <c r="K465" s="425"/>
      <c r="L465" s="425"/>
    </row>
    <row r="466" spans="1:12" ht="13.5" customHeight="1">
      <c r="A466" s="425"/>
      <c r="B466" s="465"/>
      <c r="C466" s="425"/>
      <c r="D466" s="425"/>
      <c r="E466" s="425"/>
      <c r="F466" s="425"/>
      <c r="G466" s="425"/>
      <c r="H466" s="425"/>
      <c r="I466" s="425"/>
      <c r="J466" s="425"/>
      <c r="K466" s="425"/>
      <c r="L466" s="425"/>
    </row>
    <row r="467" spans="1:12" ht="13.5" customHeight="1">
      <c r="A467" s="425"/>
      <c r="B467" s="465"/>
      <c r="C467" s="425"/>
      <c r="D467" s="425"/>
      <c r="E467" s="425"/>
      <c r="F467" s="425"/>
      <c r="G467" s="425"/>
      <c r="H467" s="425"/>
      <c r="I467" s="425"/>
      <c r="J467" s="425"/>
      <c r="K467" s="425"/>
      <c r="L467" s="425"/>
    </row>
    <row r="468" spans="1:12" ht="13.5" customHeight="1">
      <c r="A468" s="425"/>
      <c r="B468" s="465"/>
      <c r="C468" s="425"/>
      <c r="D468" s="425"/>
      <c r="E468" s="425"/>
      <c r="F468" s="425"/>
      <c r="G468" s="425"/>
      <c r="H468" s="425"/>
      <c r="I468" s="425"/>
      <c r="J468" s="425"/>
      <c r="K468" s="425"/>
      <c r="L468" s="425"/>
    </row>
    <row r="469" spans="1:12" ht="13.5" customHeight="1">
      <c r="A469" s="425"/>
      <c r="B469" s="465"/>
      <c r="C469" s="425"/>
      <c r="D469" s="425"/>
      <c r="E469" s="425"/>
      <c r="F469" s="425"/>
      <c r="G469" s="425"/>
      <c r="H469" s="425"/>
      <c r="I469" s="425"/>
      <c r="J469" s="425"/>
      <c r="K469" s="425"/>
      <c r="L469" s="425"/>
    </row>
    <row r="470" spans="1:12" ht="13.5" customHeight="1">
      <c r="A470" s="425"/>
      <c r="B470" s="465"/>
      <c r="C470" s="425"/>
      <c r="D470" s="425"/>
      <c r="E470" s="425"/>
      <c r="F470" s="425"/>
      <c r="G470" s="425"/>
      <c r="H470" s="425"/>
      <c r="I470" s="425"/>
      <c r="J470" s="425"/>
      <c r="K470" s="425"/>
      <c r="L470" s="425"/>
    </row>
    <row r="471" spans="1:12" ht="13.5" customHeight="1">
      <c r="A471" s="425"/>
      <c r="B471" s="465"/>
      <c r="C471" s="425"/>
      <c r="D471" s="425"/>
      <c r="E471" s="425"/>
      <c r="F471" s="425"/>
      <c r="G471" s="425"/>
      <c r="H471" s="425"/>
      <c r="I471" s="425"/>
      <c r="J471" s="425"/>
      <c r="K471" s="425"/>
      <c r="L471" s="425"/>
    </row>
    <row r="472" spans="1:12" ht="13.5" customHeight="1">
      <c r="A472" s="425"/>
      <c r="B472" s="465"/>
      <c r="C472" s="425"/>
      <c r="D472" s="425"/>
      <c r="E472" s="425"/>
      <c r="F472" s="425"/>
      <c r="G472" s="425"/>
      <c r="H472" s="425"/>
      <c r="I472" s="425"/>
      <c r="J472" s="425"/>
      <c r="K472" s="425"/>
      <c r="L472" s="425"/>
    </row>
    <row r="473" spans="1:12" ht="13.5" customHeight="1">
      <c r="A473" s="425"/>
      <c r="B473" s="465"/>
      <c r="C473" s="425"/>
      <c r="D473" s="425"/>
      <c r="E473" s="425"/>
      <c r="F473" s="425"/>
      <c r="G473" s="425"/>
      <c r="H473" s="425"/>
      <c r="I473" s="425"/>
      <c r="J473" s="425"/>
      <c r="K473" s="425"/>
      <c r="L473" s="425"/>
    </row>
    <row r="474" spans="1:12" ht="13.5" customHeight="1">
      <c r="A474" s="425"/>
      <c r="B474" s="465"/>
      <c r="C474" s="425"/>
      <c r="D474" s="425"/>
      <c r="E474" s="425"/>
      <c r="F474" s="425"/>
      <c r="G474" s="425"/>
      <c r="H474" s="425"/>
      <c r="I474" s="425"/>
      <c r="J474" s="425"/>
      <c r="K474" s="425"/>
      <c r="L474" s="425"/>
    </row>
    <row r="475" spans="1:12" ht="13.5" customHeight="1">
      <c r="A475" s="425"/>
      <c r="B475" s="465"/>
      <c r="C475" s="425"/>
      <c r="D475" s="425"/>
      <c r="E475" s="425"/>
      <c r="F475" s="425"/>
      <c r="G475" s="425"/>
      <c r="H475" s="425"/>
      <c r="I475" s="425"/>
      <c r="J475" s="425"/>
      <c r="K475" s="425"/>
      <c r="L475" s="425"/>
    </row>
    <row r="476" spans="1:12" ht="13.5" customHeight="1">
      <c r="A476" s="425"/>
      <c r="B476" s="465"/>
      <c r="C476" s="425"/>
      <c r="D476" s="425"/>
      <c r="E476" s="425"/>
      <c r="F476" s="425"/>
      <c r="G476" s="425"/>
      <c r="H476" s="425"/>
      <c r="I476" s="425"/>
      <c r="J476" s="425"/>
      <c r="K476" s="425"/>
      <c r="L476" s="425"/>
    </row>
    <row r="477" spans="1:12" ht="13.5" customHeight="1">
      <c r="A477" s="425"/>
      <c r="B477" s="465"/>
      <c r="C477" s="425"/>
      <c r="D477" s="425"/>
      <c r="E477" s="425"/>
      <c r="F477" s="425"/>
      <c r="G477" s="425"/>
      <c r="H477" s="425"/>
      <c r="I477" s="425"/>
      <c r="J477" s="425"/>
      <c r="K477" s="425"/>
      <c r="L477" s="425"/>
    </row>
    <row r="478" spans="1:12" ht="13.5" customHeight="1">
      <c r="A478" s="425"/>
      <c r="B478" s="465"/>
      <c r="C478" s="425"/>
      <c r="D478" s="425"/>
      <c r="E478" s="425"/>
      <c r="F478" s="425"/>
      <c r="G478" s="425"/>
      <c r="H478" s="425"/>
      <c r="I478" s="425"/>
      <c r="J478" s="425"/>
      <c r="K478" s="425"/>
      <c r="L478" s="425"/>
    </row>
    <row r="479" spans="1:12" ht="13.5" customHeight="1">
      <c r="A479" s="425"/>
      <c r="B479" s="465"/>
      <c r="C479" s="425"/>
      <c r="D479" s="425"/>
      <c r="E479" s="425"/>
      <c r="F479" s="425"/>
      <c r="G479" s="425"/>
      <c r="H479" s="425"/>
      <c r="I479" s="425"/>
      <c r="J479" s="425"/>
      <c r="K479" s="425"/>
      <c r="L479" s="425"/>
    </row>
    <row r="480" spans="1:12" ht="13.5" customHeight="1">
      <c r="A480" s="425"/>
      <c r="B480" s="465"/>
      <c r="C480" s="425"/>
      <c r="D480" s="425"/>
      <c r="E480" s="425"/>
      <c r="F480" s="425"/>
      <c r="G480" s="425"/>
      <c r="H480" s="425"/>
      <c r="I480" s="425"/>
      <c r="J480" s="425"/>
      <c r="K480" s="425"/>
      <c r="L480" s="425"/>
    </row>
    <row r="481" spans="1:12" ht="13.5" customHeight="1">
      <c r="A481" s="425"/>
      <c r="B481" s="465"/>
      <c r="C481" s="425"/>
      <c r="D481" s="425"/>
      <c r="E481" s="425"/>
      <c r="F481" s="425"/>
      <c r="G481" s="425"/>
      <c r="H481" s="425"/>
      <c r="I481" s="425"/>
      <c r="J481" s="425"/>
      <c r="K481" s="425"/>
      <c r="L481" s="425"/>
    </row>
    <row r="482" spans="1:12" ht="13.5" customHeight="1">
      <c r="A482" s="425"/>
      <c r="B482" s="465"/>
      <c r="C482" s="425"/>
      <c r="D482" s="425"/>
      <c r="E482" s="425"/>
      <c r="F482" s="425"/>
      <c r="G482" s="425"/>
      <c r="H482" s="425"/>
      <c r="I482" s="425"/>
      <c r="J482" s="425"/>
      <c r="K482" s="425"/>
      <c r="L482" s="425"/>
    </row>
    <row r="483" spans="1:12" ht="13.5" customHeight="1">
      <c r="A483" s="425"/>
      <c r="B483" s="465"/>
      <c r="C483" s="425"/>
      <c r="D483" s="425"/>
      <c r="E483" s="425"/>
      <c r="F483" s="425"/>
      <c r="G483" s="425"/>
      <c r="H483" s="425"/>
      <c r="I483" s="425"/>
      <c r="J483" s="425"/>
      <c r="K483" s="425"/>
      <c r="L483" s="425"/>
    </row>
    <row r="484" spans="1:12" ht="13.5" customHeight="1">
      <c r="A484" s="425"/>
      <c r="B484" s="465"/>
      <c r="C484" s="425"/>
      <c r="D484" s="425"/>
      <c r="E484" s="425"/>
      <c r="F484" s="425"/>
      <c r="G484" s="425"/>
      <c r="H484" s="425"/>
      <c r="I484" s="425"/>
      <c r="J484" s="425"/>
      <c r="K484" s="425"/>
      <c r="L484" s="425"/>
    </row>
    <row r="485" spans="1:12" ht="13.5" customHeight="1">
      <c r="A485" s="425"/>
      <c r="B485" s="465"/>
      <c r="C485" s="425"/>
      <c r="D485" s="425"/>
      <c r="E485" s="425"/>
      <c r="F485" s="425"/>
      <c r="G485" s="425"/>
      <c r="H485" s="425"/>
      <c r="I485" s="425"/>
      <c r="J485" s="425"/>
      <c r="K485" s="425"/>
      <c r="L485" s="425"/>
    </row>
    <row r="486" spans="1:12" ht="13.5" customHeight="1">
      <c r="A486" s="425"/>
      <c r="B486" s="465"/>
      <c r="C486" s="425"/>
      <c r="D486" s="425"/>
      <c r="E486" s="425"/>
      <c r="F486" s="425"/>
      <c r="G486" s="425"/>
      <c r="H486" s="425"/>
      <c r="I486" s="425"/>
      <c r="J486" s="425"/>
      <c r="K486" s="425"/>
      <c r="L486" s="425"/>
    </row>
    <row r="487" spans="1:12" ht="13.5" customHeight="1">
      <c r="A487" s="425"/>
      <c r="B487" s="465"/>
      <c r="C487" s="425"/>
      <c r="D487" s="425"/>
      <c r="E487" s="425"/>
      <c r="F487" s="425"/>
      <c r="G487" s="425"/>
      <c r="H487" s="425"/>
      <c r="I487" s="425"/>
      <c r="J487" s="425"/>
      <c r="K487" s="425"/>
      <c r="L487" s="425"/>
    </row>
    <row r="488" spans="1:12" ht="13.5" customHeight="1">
      <c r="A488" s="425"/>
      <c r="B488" s="465"/>
      <c r="C488" s="425"/>
      <c r="D488" s="425"/>
      <c r="E488" s="425"/>
      <c r="F488" s="425"/>
      <c r="G488" s="425"/>
      <c r="H488" s="425"/>
      <c r="I488" s="425"/>
      <c r="J488" s="425"/>
      <c r="K488" s="425"/>
      <c r="L488" s="425"/>
    </row>
    <row r="489" spans="1:12" ht="13.5" customHeight="1">
      <c r="A489" s="425"/>
      <c r="B489" s="465"/>
      <c r="C489" s="425"/>
      <c r="D489" s="425"/>
      <c r="E489" s="425"/>
      <c r="F489" s="425"/>
      <c r="G489" s="425"/>
      <c r="H489" s="425"/>
      <c r="I489" s="425"/>
      <c r="J489" s="425"/>
      <c r="K489" s="425"/>
      <c r="L489" s="425"/>
    </row>
    <row r="490" spans="1:12" ht="13.5" customHeight="1">
      <c r="A490" s="425"/>
      <c r="B490" s="465"/>
      <c r="C490" s="425"/>
      <c r="D490" s="425"/>
      <c r="E490" s="425"/>
      <c r="F490" s="425"/>
      <c r="G490" s="425"/>
      <c r="H490" s="425"/>
      <c r="I490" s="425"/>
      <c r="J490" s="425"/>
      <c r="K490" s="425"/>
      <c r="L490" s="425"/>
    </row>
    <row r="491" spans="1:12" ht="13.5" customHeight="1">
      <c r="A491" s="425"/>
      <c r="B491" s="465"/>
      <c r="C491" s="425"/>
      <c r="D491" s="425"/>
      <c r="E491" s="425"/>
      <c r="F491" s="425"/>
      <c r="G491" s="425"/>
      <c r="H491" s="425"/>
      <c r="I491" s="425"/>
      <c r="J491" s="425"/>
      <c r="K491" s="425"/>
      <c r="L491" s="425"/>
    </row>
    <row r="492" spans="1:12" ht="13.5" customHeight="1">
      <c r="A492" s="425"/>
      <c r="B492" s="465"/>
      <c r="C492" s="425"/>
      <c r="D492" s="425"/>
      <c r="E492" s="425"/>
      <c r="F492" s="425"/>
      <c r="G492" s="425"/>
      <c r="H492" s="425"/>
      <c r="I492" s="425"/>
      <c r="J492" s="425"/>
      <c r="K492" s="425"/>
      <c r="L492" s="425"/>
    </row>
    <row r="493" spans="1:12" ht="13.5" customHeight="1">
      <c r="A493" s="425"/>
      <c r="B493" s="465"/>
      <c r="C493" s="425"/>
      <c r="D493" s="425"/>
      <c r="E493" s="425"/>
      <c r="F493" s="425"/>
      <c r="G493" s="425"/>
      <c r="H493" s="425"/>
      <c r="I493" s="425"/>
      <c r="J493" s="425"/>
      <c r="K493" s="425"/>
      <c r="L493" s="425"/>
    </row>
    <row r="494" spans="1:12" ht="13.5" customHeight="1">
      <c r="A494" s="425"/>
      <c r="B494" s="465"/>
      <c r="C494" s="425"/>
      <c r="D494" s="425"/>
      <c r="E494" s="425"/>
      <c r="F494" s="425"/>
      <c r="G494" s="425"/>
      <c r="H494" s="425"/>
      <c r="I494" s="425"/>
      <c r="J494" s="425"/>
      <c r="K494" s="425"/>
      <c r="L494" s="425"/>
    </row>
    <row r="495" spans="1:12" ht="13.5" customHeight="1">
      <c r="A495" s="425"/>
      <c r="B495" s="465"/>
      <c r="C495" s="425"/>
      <c r="D495" s="425"/>
      <c r="E495" s="425"/>
      <c r="F495" s="425"/>
      <c r="G495" s="425"/>
      <c r="H495" s="425"/>
      <c r="I495" s="425"/>
      <c r="J495" s="425"/>
      <c r="K495" s="425"/>
      <c r="L495" s="425"/>
    </row>
    <row r="496" spans="1:12" ht="13.5" customHeight="1">
      <c r="A496" s="425"/>
      <c r="B496" s="465"/>
      <c r="C496" s="425"/>
      <c r="D496" s="425"/>
      <c r="E496" s="425"/>
      <c r="F496" s="425"/>
      <c r="G496" s="425"/>
      <c r="H496" s="425"/>
      <c r="I496" s="425"/>
      <c r="J496" s="425"/>
      <c r="K496" s="425"/>
      <c r="L496" s="425"/>
    </row>
    <row r="497" spans="1:12" ht="13.5" customHeight="1">
      <c r="A497" s="425"/>
      <c r="B497" s="465"/>
      <c r="C497" s="425"/>
      <c r="D497" s="425"/>
      <c r="E497" s="425"/>
      <c r="F497" s="425"/>
      <c r="G497" s="425"/>
      <c r="H497" s="425"/>
      <c r="I497" s="425"/>
      <c r="J497" s="425"/>
      <c r="K497" s="425"/>
      <c r="L497" s="425"/>
    </row>
    <row r="498" spans="1:12" ht="13.5" customHeight="1">
      <c r="A498" s="425"/>
      <c r="B498" s="465"/>
      <c r="C498" s="425"/>
      <c r="D498" s="425"/>
      <c r="E498" s="425"/>
      <c r="F498" s="425"/>
      <c r="G498" s="425"/>
      <c r="H498" s="425"/>
      <c r="I498" s="425"/>
      <c r="J498" s="425"/>
      <c r="K498" s="425"/>
      <c r="L498" s="425"/>
    </row>
    <row r="499" spans="1:12" ht="13.5" customHeight="1">
      <c r="A499" s="425"/>
      <c r="B499" s="465"/>
      <c r="C499" s="425"/>
      <c r="D499" s="425"/>
      <c r="E499" s="425"/>
      <c r="F499" s="425"/>
      <c r="G499" s="425"/>
      <c r="H499" s="425"/>
      <c r="I499" s="425"/>
      <c r="J499" s="425"/>
      <c r="K499" s="425"/>
      <c r="L499" s="425"/>
    </row>
    <row r="500" spans="1:12" ht="13.5" customHeight="1">
      <c r="A500" s="425"/>
      <c r="B500" s="465"/>
      <c r="C500" s="425"/>
      <c r="D500" s="425"/>
      <c r="E500" s="425"/>
      <c r="F500" s="425"/>
      <c r="G500" s="425"/>
      <c r="H500" s="425"/>
      <c r="I500" s="425"/>
      <c r="J500" s="425"/>
      <c r="K500" s="425"/>
      <c r="L500" s="425"/>
    </row>
    <row r="501" spans="1:12" ht="13.5" customHeight="1">
      <c r="A501" s="425"/>
      <c r="B501" s="465"/>
      <c r="C501" s="425"/>
      <c r="D501" s="425"/>
      <c r="E501" s="425"/>
      <c r="F501" s="425"/>
      <c r="G501" s="425"/>
      <c r="H501" s="425"/>
      <c r="I501" s="425"/>
      <c r="J501" s="425"/>
      <c r="K501" s="425"/>
      <c r="L501" s="425"/>
    </row>
    <row r="502" spans="1:12" ht="13.5" customHeight="1">
      <c r="A502" s="425"/>
      <c r="B502" s="465"/>
      <c r="C502" s="425"/>
      <c r="D502" s="425"/>
      <c r="E502" s="425"/>
      <c r="F502" s="425"/>
      <c r="G502" s="425"/>
      <c r="H502" s="425"/>
      <c r="I502" s="425"/>
      <c r="J502" s="425"/>
      <c r="K502" s="425"/>
      <c r="L502" s="425"/>
    </row>
    <row r="503" spans="1:12" ht="13.5" customHeight="1">
      <c r="A503" s="425"/>
      <c r="B503" s="465"/>
      <c r="C503" s="425"/>
      <c r="D503" s="425"/>
      <c r="E503" s="425"/>
      <c r="F503" s="425"/>
      <c r="G503" s="425"/>
      <c r="H503" s="425"/>
      <c r="I503" s="425"/>
      <c r="J503" s="425"/>
      <c r="K503" s="425"/>
      <c r="L503" s="425"/>
    </row>
    <row r="504" spans="1:12" ht="13.5" customHeight="1">
      <c r="A504" s="425"/>
      <c r="B504" s="465"/>
      <c r="C504" s="425"/>
      <c r="D504" s="425"/>
      <c r="E504" s="425"/>
      <c r="F504" s="425"/>
      <c r="G504" s="425"/>
      <c r="H504" s="425"/>
      <c r="I504" s="425"/>
      <c r="J504" s="425"/>
      <c r="K504" s="425"/>
      <c r="L504" s="425"/>
    </row>
    <row r="505" spans="1:12" ht="13.5" customHeight="1">
      <c r="A505" s="425"/>
      <c r="B505" s="465"/>
      <c r="C505" s="425"/>
      <c r="D505" s="425"/>
      <c r="E505" s="425"/>
      <c r="F505" s="425"/>
      <c r="G505" s="425"/>
      <c r="H505" s="425"/>
      <c r="I505" s="425"/>
      <c r="J505" s="425"/>
      <c r="K505" s="425"/>
      <c r="L505" s="425"/>
    </row>
    <row r="506" spans="1:12" ht="13.5" customHeight="1">
      <c r="A506" s="425"/>
      <c r="B506" s="465"/>
      <c r="C506" s="425"/>
      <c r="D506" s="425"/>
      <c r="E506" s="425"/>
      <c r="F506" s="425"/>
      <c r="G506" s="425"/>
      <c r="H506" s="425"/>
      <c r="I506" s="425"/>
      <c r="J506" s="425"/>
      <c r="K506" s="425"/>
      <c r="L506" s="425"/>
    </row>
    <row r="507" spans="1:12" ht="13.5" customHeight="1">
      <c r="A507" s="425"/>
      <c r="B507" s="465"/>
      <c r="C507" s="425"/>
      <c r="D507" s="425"/>
      <c r="E507" s="425"/>
      <c r="F507" s="425"/>
      <c r="G507" s="425"/>
      <c r="H507" s="425"/>
      <c r="I507" s="425"/>
      <c r="J507" s="425"/>
      <c r="K507" s="425"/>
      <c r="L507" s="425"/>
    </row>
    <row r="508" spans="1:12" ht="13.5" customHeight="1">
      <c r="A508" s="425"/>
      <c r="B508" s="465"/>
      <c r="C508" s="425"/>
      <c r="D508" s="425"/>
      <c r="E508" s="425"/>
      <c r="F508" s="425"/>
      <c r="G508" s="425"/>
      <c r="H508" s="425"/>
      <c r="I508" s="425"/>
      <c r="J508" s="425"/>
      <c r="K508" s="425"/>
      <c r="L508" s="425"/>
    </row>
    <row r="509" spans="1:12" ht="13.5" customHeight="1">
      <c r="A509" s="425"/>
      <c r="B509" s="465"/>
      <c r="C509" s="425"/>
      <c r="D509" s="425"/>
      <c r="E509" s="425"/>
      <c r="F509" s="425"/>
      <c r="G509" s="425"/>
      <c r="H509" s="425"/>
      <c r="I509" s="425"/>
      <c r="J509" s="425"/>
      <c r="K509" s="425"/>
      <c r="L509" s="425"/>
    </row>
    <row r="510" spans="1:12" ht="13.5" customHeight="1">
      <c r="A510" s="425"/>
      <c r="B510" s="465"/>
      <c r="C510" s="425"/>
      <c r="D510" s="425"/>
      <c r="E510" s="425"/>
      <c r="F510" s="425"/>
      <c r="G510" s="425"/>
      <c r="H510" s="425"/>
      <c r="I510" s="425"/>
      <c r="J510" s="425"/>
      <c r="K510" s="425"/>
      <c r="L510" s="425"/>
    </row>
    <row r="511" spans="1:12" ht="13.5" customHeight="1">
      <c r="A511" s="425"/>
      <c r="B511" s="465"/>
      <c r="C511" s="425"/>
      <c r="D511" s="425"/>
      <c r="E511" s="425"/>
      <c r="F511" s="425"/>
      <c r="G511" s="425"/>
      <c r="H511" s="425"/>
      <c r="I511" s="425"/>
      <c r="J511" s="425"/>
      <c r="K511" s="425"/>
      <c r="L511" s="425"/>
    </row>
    <row r="512" spans="1:12" ht="13.5" customHeight="1">
      <c r="A512" s="425"/>
      <c r="B512" s="465"/>
      <c r="C512" s="425"/>
      <c r="D512" s="425"/>
      <c r="E512" s="425"/>
      <c r="F512" s="425"/>
      <c r="G512" s="425"/>
      <c r="H512" s="425"/>
      <c r="I512" s="425"/>
      <c r="J512" s="425"/>
      <c r="K512" s="425"/>
      <c r="L512" s="425"/>
    </row>
    <row r="513" spans="1:12" ht="13.5" customHeight="1">
      <c r="A513" s="425"/>
      <c r="B513" s="465"/>
      <c r="C513" s="425"/>
      <c r="D513" s="425"/>
      <c r="E513" s="425"/>
      <c r="F513" s="425"/>
      <c r="G513" s="425"/>
      <c r="H513" s="425"/>
      <c r="I513" s="425"/>
      <c r="J513" s="425"/>
      <c r="K513" s="425"/>
      <c r="L513" s="425"/>
    </row>
    <row r="514" spans="1:12" ht="13.5" customHeight="1">
      <c r="A514" s="425"/>
      <c r="B514" s="465"/>
      <c r="C514" s="425"/>
      <c r="D514" s="425"/>
      <c r="E514" s="425"/>
      <c r="F514" s="425"/>
      <c r="G514" s="425"/>
      <c r="H514" s="425"/>
      <c r="I514" s="425"/>
      <c r="J514" s="425"/>
      <c r="K514" s="425"/>
      <c r="L514" s="425"/>
    </row>
    <row r="515" spans="1:12" ht="13.5" customHeight="1">
      <c r="A515" s="425"/>
      <c r="B515" s="465"/>
      <c r="C515" s="425"/>
      <c r="D515" s="425"/>
      <c r="E515" s="425"/>
      <c r="F515" s="425"/>
      <c r="G515" s="425"/>
      <c r="H515" s="425"/>
      <c r="I515" s="425"/>
      <c r="J515" s="425"/>
      <c r="K515" s="425"/>
      <c r="L515" s="425"/>
    </row>
    <row r="516" spans="1:12" ht="13.5" customHeight="1">
      <c r="A516" s="425"/>
      <c r="B516" s="465"/>
      <c r="C516" s="425"/>
      <c r="D516" s="425"/>
      <c r="E516" s="425"/>
      <c r="F516" s="425"/>
      <c r="G516" s="425"/>
      <c r="H516" s="425"/>
      <c r="I516" s="425"/>
      <c r="J516" s="425"/>
      <c r="K516" s="425"/>
      <c r="L516" s="425"/>
    </row>
    <row r="517" spans="1:12" ht="13.5" customHeight="1">
      <c r="A517" s="425"/>
      <c r="B517" s="465"/>
      <c r="C517" s="425"/>
      <c r="D517" s="425"/>
      <c r="E517" s="425"/>
      <c r="F517" s="425"/>
      <c r="G517" s="425"/>
      <c r="H517" s="425"/>
      <c r="I517" s="425"/>
      <c r="J517" s="425"/>
      <c r="K517" s="425"/>
      <c r="L517" s="425"/>
    </row>
    <row r="518" spans="1:12" ht="13.5" customHeight="1">
      <c r="A518" s="425"/>
      <c r="B518" s="465"/>
      <c r="C518" s="425"/>
      <c r="D518" s="425"/>
      <c r="E518" s="425"/>
      <c r="F518" s="425"/>
      <c r="G518" s="425"/>
      <c r="H518" s="425"/>
      <c r="I518" s="425"/>
      <c r="J518" s="425"/>
      <c r="K518" s="425"/>
      <c r="L518" s="425"/>
    </row>
    <row r="519" spans="1:12" ht="13.5" customHeight="1">
      <c r="A519" s="425"/>
      <c r="B519" s="465"/>
      <c r="C519" s="425"/>
      <c r="D519" s="425"/>
      <c r="E519" s="425"/>
      <c r="F519" s="425"/>
      <c r="G519" s="425"/>
      <c r="H519" s="425"/>
      <c r="I519" s="425"/>
      <c r="J519" s="425"/>
      <c r="K519" s="425"/>
      <c r="L519" s="425"/>
    </row>
    <row r="520" spans="1:12" ht="13.5" customHeight="1">
      <c r="A520" s="425"/>
      <c r="B520" s="465"/>
      <c r="C520" s="425"/>
      <c r="D520" s="425"/>
      <c r="E520" s="425"/>
      <c r="F520" s="425"/>
      <c r="G520" s="425"/>
      <c r="H520" s="425"/>
      <c r="I520" s="425"/>
      <c r="J520" s="425"/>
      <c r="K520" s="425"/>
      <c r="L520" s="425"/>
    </row>
    <row r="521" spans="1:12" ht="13.5" customHeight="1">
      <c r="A521" s="425"/>
      <c r="B521" s="465"/>
      <c r="C521" s="425"/>
      <c r="D521" s="425"/>
      <c r="E521" s="425"/>
      <c r="F521" s="425"/>
      <c r="G521" s="425"/>
      <c r="H521" s="425"/>
      <c r="I521" s="425"/>
      <c r="J521" s="425"/>
      <c r="K521" s="425"/>
      <c r="L521" s="425"/>
    </row>
    <row r="522" spans="1:12" ht="13.5" customHeight="1">
      <c r="A522" s="425"/>
      <c r="B522" s="465"/>
      <c r="C522" s="425"/>
      <c r="D522" s="425"/>
      <c r="E522" s="425"/>
      <c r="F522" s="425"/>
      <c r="G522" s="425"/>
      <c r="H522" s="425"/>
      <c r="I522" s="425"/>
      <c r="J522" s="425"/>
      <c r="K522" s="425"/>
      <c r="L522" s="425"/>
    </row>
    <row r="523" spans="1:12" ht="13.5" customHeight="1">
      <c r="A523" s="425"/>
      <c r="B523" s="465"/>
      <c r="C523" s="425"/>
      <c r="D523" s="425"/>
      <c r="E523" s="425"/>
      <c r="F523" s="425"/>
      <c r="G523" s="425"/>
      <c r="H523" s="425"/>
      <c r="I523" s="425"/>
      <c r="J523" s="425"/>
      <c r="K523" s="425"/>
      <c r="L523" s="425"/>
    </row>
    <row r="524" spans="1:12" ht="13.5" customHeight="1">
      <c r="A524" s="425"/>
      <c r="B524" s="465"/>
      <c r="C524" s="425"/>
      <c r="D524" s="425"/>
      <c r="E524" s="425"/>
      <c r="F524" s="425"/>
      <c r="G524" s="425"/>
      <c r="H524" s="425"/>
      <c r="I524" s="425"/>
      <c r="J524" s="425"/>
      <c r="K524" s="425"/>
      <c r="L524" s="425"/>
    </row>
    <row r="525" spans="1:12" ht="13.5" customHeight="1">
      <c r="A525" s="425"/>
      <c r="B525" s="465"/>
      <c r="C525" s="425"/>
      <c r="D525" s="425"/>
      <c r="E525" s="425"/>
      <c r="F525" s="425"/>
      <c r="G525" s="425"/>
      <c r="H525" s="425"/>
      <c r="I525" s="425"/>
      <c r="J525" s="425"/>
      <c r="K525" s="425"/>
      <c r="L525" s="425"/>
    </row>
    <row r="526" spans="1:12" ht="13.5" customHeight="1">
      <c r="A526" s="425"/>
      <c r="B526" s="465"/>
      <c r="C526" s="425"/>
      <c r="D526" s="425"/>
      <c r="E526" s="425"/>
      <c r="F526" s="425"/>
      <c r="G526" s="425"/>
      <c r="H526" s="425"/>
      <c r="I526" s="425"/>
      <c r="J526" s="425"/>
      <c r="K526" s="425"/>
      <c r="L526" s="425"/>
    </row>
    <row r="527" spans="1:12" ht="13.5" customHeight="1">
      <c r="A527" s="425"/>
      <c r="B527" s="465"/>
      <c r="C527" s="425"/>
      <c r="D527" s="425"/>
      <c r="E527" s="425"/>
      <c r="F527" s="425"/>
      <c r="G527" s="425"/>
      <c r="H527" s="425"/>
      <c r="I527" s="425"/>
      <c r="J527" s="425"/>
      <c r="K527" s="425"/>
      <c r="L527" s="425"/>
    </row>
    <row r="528" spans="1:12" ht="13.5" customHeight="1">
      <c r="A528" s="425"/>
      <c r="B528" s="465"/>
      <c r="C528" s="425"/>
      <c r="D528" s="425"/>
      <c r="E528" s="425"/>
      <c r="F528" s="425"/>
      <c r="G528" s="425"/>
      <c r="H528" s="425"/>
      <c r="I528" s="425"/>
      <c r="J528" s="425"/>
      <c r="K528" s="425"/>
      <c r="L528" s="425"/>
    </row>
    <row r="529" spans="1:12" ht="13.5" customHeight="1">
      <c r="A529" s="425"/>
      <c r="B529" s="465"/>
      <c r="C529" s="425"/>
      <c r="D529" s="425"/>
      <c r="E529" s="425"/>
      <c r="F529" s="425"/>
      <c r="G529" s="425"/>
      <c r="H529" s="425"/>
      <c r="I529" s="425"/>
      <c r="J529" s="425"/>
      <c r="K529" s="425"/>
      <c r="L529" s="425"/>
    </row>
    <row r="530" spans="1:12" ht="13.5" customHeight="1">
      <c r="A530" s="425"/>
      <c r="B530" s="465"/>
      <c r="C530" s="425"/>
      <c r="D530" s="425"/>
      <c r="E530" s="425"/>
      <c r="F530" s="425"/>
      <c r="G530" s="425"/>
      <c r="H530" s="425"/>
      <c r="I530" s="425"/>
      <c r="J530" s="425"/>
      <c r="K530" s="425"/>
      <c r="L530" s="425"/>
    </row>
    <row r="531" spans="1:12" ht="13.5" customHeight="1">
      <c r="A531" s="425"/>
      <c r="B531" s="465"/>
      <c r="C531" s="425"/>
      <c r="D531" s="425"/>
      <c r="E531" s="425"/>
      <c r="F531" s="425"/>
      <c r="G531" s="425"/>
      <c r="H531" s="425"/>
      <c r="I531" s="425"/>
      <c r="J531" s="425"/>
      <c r="K531" s="425"/>
      <c r="L531" s="425"/>
    </row>
    <row r="532" spans="1:12" ht="13.5" customHeight="1">
      <c r="A532" s="425"/>
      <c r="B532" s="465"/>
      <c r="C532" s="425"/>
      <c r="D532" s="425"/>
      <c r="E532" s="425"/>
      <c r="F532" s="425"/>
      <c r="G532" s="425"/>
      <c r="H532" s="425"/>
      <c r="I532" s="425"/>
      <c r="J532" s="425"/>
      <c r="K532" s="425"/>
      <c r="L532" s="425"/>
    </row>
    <row r="533" spans="1:12" ht="13.5" customHeight="1">
      <c r="A533" s="425"/>
      <c r="B533" s="465"/>
      <c r="C533" s="425"/>
      <c r="D533" s="425"/>
      <c r="E533" s="425"/>
      <c r="F533" s="425"/>
      <c r="G533" s="425"/>
      <c r="H533" s="425"/>
      <c r="I533" s="425"/>
      <c r="J533" s="425"/>
      <c r="K533" s="425"/>
      <c r="L533" s="425"/>
    </row>
    <row r="534" spans="1:12" ht="13.5" customHeight="1">
      <c r="A534" s="425"/>
      <c r="B534" s="465"/>
      <c r="C534" s="425"/>
      <c r="D534" s="425"/>
      <c r="E534" s="425"/>
      <c r="F534" s="425"/>
      <c r="G534" s="425"/>
      <c r="H534" s="425"/>
      <c r="I534" s="425"/>
      <c r="J534" s="425"/>
      <c r="K534" s="425"/>
      <c r="L534" s="425"/>
    </row>
    <row r="535" spans="1:12" ht="13.5" customHeight="1">
      <c r="A535" s="425"/>
      <c r="B535" s="465"/>
      <c r="C535" s="425"/>
      <c r="D535" s="425"/>
      <c r="E535" s="425"/>
      <c r="F535" s="425"/>
      <c r="G535" s="425"/>
      <c r="H535" s="425"/>
      <c r="I535" s="425"/>
      <c r="J535" s="425"/>
      <c r="K535" s="425"/>
      <c r="L535" s="425"/>
    </row>
    <row r="536" spans="1:12" ht="13.5" customHeight="1">
      <c r="A536" s="425"/>
      <c r="B536" s="465"/>
      <c r="C536" s="425"/>
      <c r="D536" s="425"/>
      <c r="E536" s="425"/>
      <c r="F536" s="425"/>
      <c r="G536" s="425"/>
      <c r="H536" s="425"/>
      <c r="I536" s="425"/>
      <c r="J536" s="425"/>
      <c r="K536" s="425"/>
      <c r="L536" s="425"/>
    </row>
    <row r="537" spans="1:12" ht="13.5" customHeight="1">
      <c r="A537" s="425"/>
      <c r="B537" s="465"/>
      <c r="C537" s="425"/>
      <c r="D537" s="425"/>
      <c r="E537" s="425"/>
      <c r="F537" s="425"/>
      <c r="G537" s="425"/>
      <c r="H537" s="425"/>
      <c r="I537" s="425"/>
      <c r="J537" s="425"/>
      <c r="K537" s="425"/>
      <c r="L537" s="425"/>
    </row>
    <row r="538" spans="1:12" ht="13.5" customHeight="1">
      <c r="A538" s="425"/>
      <c r="B538" s="465"/>
      <c r="C538" s="425"/>
      <c r="D538" s="425"/>
      <c r="E538" s="425"/>
      <c r="F538" s="425"/>
      <c r="G538" s="425"/>
      <c r="H538" s="425"/>
      <c r="I538" s="425"/>
      <c r="J538" s="425"/>
      <c r="K538" s="425"/>
      <c r="L538" s="425"/>
    </row>
    <row r="539" spans="1:12" ht="13.5" customHeight="1">
      <c r="A539" s="425"/>
      <c r="B539" s="465"/>
      <c r="C539" s="425"/>
      <c r="D539" s="425"/>
      <c r="E539" s="425"/>
      <c r="F539" s="425"/>
      <c r="G539" s="425"/>
      <c r="H539" s="425"/>
      <c r="I539" s="425"/>
      <c r="J539" s="425"/>
      <c r="K539" s="425"/>
      <c r="L539" s="425"/>
    </row>
    <row r="540" spans="1:12" ht="13.5" customHeight="1">
      <c r="A540" s="425"/>
      <c r="B540" s="465"/>
      <c r="C540" s="425"/>
      <c r="D540" s="425"/>
      <c r="E540" s="425"/>
      <c r="F540" s="425"/>
      <c r="G540" s="425"/>
      <c r="H540" s="425"/>
      <c r="I540" s="425"/>
      <c r="J540" s="425"/>
      <c r="K540" s="425"/>
      <c r="L540" s="425"/>
    </row>
    <row r="541" spans="1:12" ht="13.5" customHeight="1">
      <c r="A541" s="425"/>
      <c r="B541" s="465"/>
      <c r="C541" s="425"/>
      <c r="D541" s="425"/>
      <c r="E541" s="425"/>
      <c r="F541" s="425"/>
      <c r="G541" s="425"/>
      <c r="H541" s="425"/>
      <c r="I541" s="425"/>
      <c r="J541" s="425"/>
      <c r="K541" s="425"/>
      <c r="L541" s="425"/>
    </row>
    <row r="542" spans="1:12" ht="13.5" customHeight="1">
      <c r="A542" s="425"/>
      <c r="B542" s="465"/>
      <c r="C542" s="425"/>
      <c r="D542" s="425"/>
      <c r="E542" s="425"/>
      <c r="F542" s="425"/>
      <c r="G542" s="425"/>
      <c r="H542" s="425"/>
      <c r="I542" s="425"/>
      <c r="J542" s="425"/>
      <c r="K542" s="425"/>
      <c r="L542" s="425"/>
    </row>
    <row r="543" spans="1:12" ht="13.5" customHeight="1">
      <c r="A543" s="425"/>
      <c r="B543" s="465"/>
      <c r="C543" s="425"/>
      <c r="D543" s="425"/>
      <c r="E543" s="425"/>
      <c r="F543" s="425"/>
      <c r="G543" s="425"/>
      <c r="H543" s="425"/>
      <c r="I543" s="425"/>
      <c r="J543" s="425"/>
      <c r="K543" s="425"/>
      <c r="L543" s="425"/>
    </row>
    <row r="544" spans="1:12" ht="13.5" customHeight="1">
      <c r="A544" s="425"/>
      <c r="B544" s="465"/>
      <c r="C544" s="425"/>
      <c r="D544" s="425"/>
      <c r="E544" s="425"/>
      <c r="F544" s="425"/>
      <c r="G544" s="425"/>
      <c r="H544" s="425"/>
      <c r="I544" s="425"/>
      <c r="J544" s="425"/>
      <c r="K544" s="425"/>
      <c r="L544" s="425"/>
    </row>
    <row r="545" spans="1:12" ht="13.5" customHeight="1">
      <c r="A545" s="425"/>
      <c r="B545" s="465"/>
      <c r="C545" s="425"/>
      <c r="D545" s="425"/>
      <c r="E545" s="425"/>
      <c r="F545" s="425"/>
      <c r="G545" s="425"/>
      <c r="H545" s="425"/>
      <c r="I545" s="425"/>
      <c r="J545" s="425"/>
      <c r="K545" s="425"/>
      <c r="L545" s="425"/>
    </row>
    <row r="546" spans="1:12" ht="13.5" customHeight="1">
      <c r="A546" s="425"/>
      <c r="B546" s="465"/>
      <c r="C546" s="425"/>
      <c r="D546" s="425"/>
      <c r="E546" s="425"/>
      <c r="F546" s="425"/>
      <c r="G546" s="425"/>
      <c r="H546" s="425"/>
      <c r="I546" s="425"/>
      <c r="J546" s="425"/>
      <c r="K546" s="425"/>
      <c r="L546" s="425"/>
    </row>
    <row r="547" spans="1:12" ht="13.5" customHeight="1">
      <c r="A547" s="425"/>
      <c r="B547" s="465"/>
      <c r="C547" s="425"/>
      <c r="D547" s="425"/>
      <c r="E547" s="425"/>
      <c r="F547" s="425"/>
      <c r="G547" s="425"/>
      <c r="H547" s="425"/>
      <c r="I547" s="425"/>
      <c r="J547" s="425"/>
      <c r="K547" s="425"/>
      <c r="L547" s="425"/>
    </row>
    <row r="548" spans="1:12" ht="13.5" customHeight="1">
      <c r="A548" s="425"/>
      <c r="B548" s="465"/>
      <c r="C548" s="425"/>
      <c r="D548" s="425"/>
      <c r="E548" s="425"/>
      <c r="F548" s="425"/>
      <c r="G548" s="425"/>
      <c r="H548" s="425"/>
      <c r="I548" s="425"/>
      <c r="J548" s="425"/>
      <c r="K548" s="425"/>
      <c r="L548" s="425"/>
    </row>
    <row r="549" spans="1:12" ht="13.5" customHeight="1">
      <c r="A549" s="425"/>
      <c r="B549" s="465"/>
      <c r="C549" s="425"/>
      <c r="D549" s="425"/>
      <c r="E549" s="425"/>
      <c r="F549" s="425"/>
      <c r="G549" s="425"/>
      <c r="H549" s="425"/>
      <c r="I549" s="425"/>
      <c r="J549" s="425"/>
      <c r="K549" s="425"/>
      <c r="L549" s="425"/>
    </row>
    <row r="550" spans="1:12" ht="13.5" customHeight="1">
      <c r="A550" s="425"/>
      <c r="B550" s="465"/>
      <c r="C550" s="425"/>
      <c r="D550" s="425"/>
      <c r="E550" s="425"/>
      <c r="F550" s="425"/>
      <c r="G550" s="425"/>
      <c r="H550" s="425"/>
      <c r="I550" s="425"/>
      <c r="J550" s="425"/>
      <c r="K550" s="425"/>
      <c r="L550" s="425"/>
    </row>
    <row r="551" spans="1:12" ht="13.5" customHeight="1">
      <c r="A551" s="425"/>
      <c r="B551" s="465"/>
      <c r="C551" s="425"/>
      <c r="D551" s="425"/>
      <c r="E551" s="425"/>
      <c r="F551" s="425"/>
      <c r="G551" s="425"/>
      <c r="H551" s="425"/>
      <c r="I551" s="425"/>
      <c r="J551" s="425"/>
      <c r="K551" s="425"/>
      <c r="L551" s="425"/>
    </row>
    <row r="552" spans="1:12" ht="13.5" customHeight="1">
      <c r="A552" s="425"/>
      <c r="B552" s="465"/>
      <c r="C552" s="425"/>
      <c r="D552" s="425"/>
      <c r="E552" s="425"/>
      <c r="F552" s="425"/>
      <c r="G552" s="425"/>
      <c r="H552" s="425"/>
      <c r="I552" s="425"/>
      <c r="J552" s="425"/>
      <c r="K552" s="425"/>
      <c r="L552" s="425"/>
    </row>
    <row r="553" spans="1:12" ht="13.5" customHeight="1">
      <c r="A553" s="425"/>
      <c r="B553" s="465"/>
      <c r="C553" s="425"/>
      <c r="D553" s="425"/>
      <c r="E553" s="425"/>
      <c r="F553" s="425"/>
      <c r="G553" s="425"/>
      <c r="H553" s="425"/>
      <c r="I553" s="425"/>
      <c r="J553" s="425"/>
      <c r="K553" s="425"/>
      <c r="L553" s="425"/>
    </row>
    <row r="554" spans="1:12" ht="13.5" customHeight="1">
      <c r="A554" s="425"/>
      <c r="B554" s="465"/>
      <c r="C554" s="425"/>
      <c r="D554" s="425"/>
      <c r="E554" s="425"/>
      <c r="F554" s="425"/>
      <c r="G554" s="425"/>
      <c r="H554" s="425"/>
      <c r="I554" s="425"/>
      <c r="J554" s="425"/>
      <c r="K554" s="425"/>
      <c r="L554" s="425"/>
    </row>
    <row r="555" spans="1:12" ht="13.5" customHeight="1">
      <c r="A555" s="425"/>
      <c r="B555" s="465"/>
      <c r="C555" s="425"/>
      <c r="D555" s="425"/>
      <c r="E555" s="425"/>
      <c r="F555" s="425"/>
      <c r="G555" s="425"/>
      <c r="H555" s="425"/>
      <c r="I555" s="425"/>
      <c r="J555" s="425"/>
      <c r="K555" s="425"/>
      <c r="L555" s="425"/>
    </row>
    <row r="556" spans="1:12" ht="13.5" customHeight="1">
      <c r="A556" s="425"/>
      <c r="B556" s="465"/>
      <c r="C556" s="425"/>
      <c r="D556" s="425"/>
      <c r="E556" s="425"/>
      <c r="F556" s="425"/>
      <c r="G556" s="425"/>
      <c r="H556" s="425"/>
      <c r="I556" s="425"/>
      <c r="J556" s="425"/>
      <c r="K556" s="425"/>
      <c r="L556" s="425"/>
    </row>
    <row r="557" spans="1:12" ht="13.5" customHeight="1">
      <c r="A557" s="425"/>
      <c r="B557" s="465"/>
      <c r="C557" s="425"/>
      <c r="D557" s="425"/>
      <c r="E557" s="425"/>
      <c r="F557" s="425"/>
      <c r="G557" s="425"/>
      <c r="H557" s="425"/>
      <c r="I557" s="425"/>
      <c r="J557" s="425"/>
      <c r="K557" s="425"/>
      <c r="L557" s="425"/>
    </row>
    <row r="558" spans="1:12" ht="13.5" customHeight="1">
      <c r="A558" s="425"/>
      <c r="B558" s="465"/>
      <c r="C558" s="425"/>
      <c r="D558" s="425"/>
      <c r="E558" s="425"/>
      <c r="F558" s="425"/>
      <c r="G558" s="425"/>
      <c r="H558" s="425"/>
      <c r="I558" s="425"/>
      <c r="J558" s="425"/>
      <c r="K558" s="425"/>
      <c r="L558" s="425"/>
    </row>
    <row r="559" spans="1:12" ht="13.5" customHeight="1">
      <c r="A559" s="425"/>
      <c r="B559" s="465"/>
      <c r="C559" s="425"/>
      <c r="D559" s="425"/>
      <c r="E559" s="425"/>
      <c r="F559" s="425"/>
      <c r="G559" s="425"/>
      <c r="H559" s="425"/>
      <c r="I559" s="425"/>
      <c r="J559" s="425"/>
      <c r="K559" s="425"/>
      <c r="L559" s="425"/>
    </row>
    <row r="560" spans="1:12" ht="13.5" customHeight="1">
      <c r="A560" s="425"/>
      <c r="B560" s="465"/>
      <c r="C560" s="425"/>
      <c r="D560" s="425"/>
      <c r="E560" s="425"/>
      <c r="F560" s="425"/>
      <c r="G560" s="425"/>
      <c r="H560" s="425"/>
      <c r="I560" s="425"/>
      <c r="J560" s="425"/>
      <c r="K560" s="425"/>
      <c r="L560" s="425"/>
    </row>
    <row r="561" spans="1:12" ht="13.5" customHeight="1">
      <c r="A561" s="425"/>
      <c r="B561" s="465"/>
      <c r="C561" s="425"/>
      <c r="D561" s="425"/>
      <c r="E561" s="425"/>
      <c r="F561" s="425"/>
      <c r="G561" s="425"/>
      <c r="H561" s="425"/>
      <c r="I561" s="425"/>
      <c r="J561" s="425"/>
      <c r="K561" s="425"/>
      <c r="L561" s="425"/>
    </row>
    <row r="562" spans="1:12" ht="13.5" customHeight="1">
      <c r="A562" s="425"/>
      <c r="B562" s="465"/>
      <c r="C562" s="425"/>
      <c r="D562" s="425"/>
      <c r="E562" s="425"/>
      <c r="F562" s="425"/>
      <c r="G562" s="425"/>
      <c r="H562" s="425"/>
      <c r="I562" s="425"/>
      <c r="J562" s="425"/>
      <c r="K562" s="425"/>
      <c r="L562" s="425"/>
    </row>
    <row r="563" spans="1:12" ht="13.5" customHeight="1">
      <c r="A563" s="425"/>
      <c r="B563" s="465"/>
      <c r="C563" s="425"/>
      <c r="D563" s="425"/>
      <c r="E563" s="425"/>
      <c r="F563" s="425"/>
      <c r="G563" s="425"/>
      <c r="H563" s="425"/>
      <c r="I563" s="425"/>
      <c r="J563" s="425"/>
      <c r="K563" s="425"/>
      <c r="L563" s="425"/>
    </row>
    <row r="564" spans="1:12" ht="13.5" customHeight="1">
      <c r="A564" s="425"/>
      <c r="B564" s="465"/>
      <c r="C564" s="425"/>
      <c r="D564" s="425"/>
      <c r="E564" s="425"/>
      <c r="F564" s="425"/>
      <c r="G564" s="425"/>
      <c r="H564" s="425"/>
      <c r="I564" s="425"/>
      <c r="J564" s="425"/>
      <c r="K564" s="425"/>
      <c r="L564" s="425"/>
    </row>
    <row r="565" spans="1:12" ht="13.5" customHeight="1">
      <c r="A565" s="425"/>
      <c r="B565" s="465"/>
      <c r="C565" s="425"/>
      <c r="D565" s="425"/>
      <c r="E565" s="425"/>
      <c r="F565" s="425"/>
      <c r="G565" s="425"/>
      <c r="H565" s="425"/>
      <c r="I565" s="425"/>
      <c r="J565" s="425"/>
      <c r="K565" s="425"/>
      <c r="L565" s="425"/>
    </row>
    <row r="566" spans="1:12" ht="13.5" customHeight="1">
      <c r="A566" s="425"/>
      <c r="B566" s="465"/>
      <c r="C566" s="425"/>
      <c r="D566" s="425"/>
      <c r="E566" s="425"/>
      <c r="F566" s="425"/>
      <c r="G566" s="425"/>
      <c r="H566" s="425"/>
      <c r="I566" s="425"/>
      <c r="J566" s="425"/>
      <c r="K566" s="425"/>
      <c r="L566" s="425"/>
    </row>
    <row r="567" spans="1:12" ht="13.5" customHeight="1">
      <c r="A567" s="425"/>
      <c r="B567" s="465"/>
      <c r="C567" s="425"/>
      <c r="D567" s="425"/>
      <c r="E567" s="425"/>
      <c r="F567" s="425"/>
      <c r="G567" s="425"/>
      <c r="H567" s="425"/>
      <c r="I567" s="425"/>
      <c r="J567" s="425"/>
      <c r="K567" s="425"/>
      <c r="L567" s="425"/>
    </row>
    <row r="568" spans="1:12" ht="13.5" customHeight="1">
      <c r="A568" s="425"/>
      <c r="B568" s="465"/>
      <c r="C568" s="425"/>
      <c r="D568" s="425"/>
      <c r="E568" s="425"/>
      <c r="F568" s="425"/>
      <c r="G568" s="425"/>
      <c r="H568" s="425"/>
      <c r="I568" s="425"/>
      <c r="J568" s="425"/>
      <c r="K568" s="425"/>
      <c r="L568" s="425"/>
    </row>
    <row r="569" spans="1:12" ht="13.5" customHeight="1">
      <c r="A569" s="425"/>
      <c r="B569" s="465"/>
      <c r="C569" s="425"/>
      <c r="D569" s="425"/>
      <c r="E569" s="425"/>
      <c r="F569" s="425"/>
      <c r="G569" s="425"/>
      <c r="H569" s="425"/>
      <c r="I569" s="425"/>
      <c r="J569" s="425"/>
      <c r="K569" s="425"/>
      <c r="L569" s="425"/>
    </row>
    <row r="570" spans="1:12" ht="13.5" customHeight="1">
      <c r="A570" s="425"/>
      <c r="B570" s="465"/>
      <c r="C570" s="425"/>
      <c r="D570" s="425"/>
      <c r="E570" s="425"/>
      <c r="F570" s="425"/>
      <c r="G570" s="425"/>
      <c r="H570" s="425"/>
      <c r="I570" s="425"/>
      <c r="J570" s="425"/>
      <c r="K570" s="425"/>
      <c r="L570" s="425"/>
    </row>
    <row r="571" spans="1:12" ht="13.5" customHeight="1">
      <c r="A571" s="425"/>
      <c r="B571" s="465"/>
      <c r="C571" s="425"/>
      <c r="D571" s="425"/>
      <c r="E571" s="425"/>
      <c r="F571" s="425"/>
      <c r="G571" s="425"/>
      <c r="H571" s="425"/>
      <c r="I571" s="425"/>
      <c r="J571" s="425"/>
      <c r="K571" s="425"/>
      <c r="L571" s="425"/>
    </row>
    <row r="572" spans="1:12" ht="13.5" customHeight="1">
      <c r="A572" s="425"/>
      <c r="B572" s="465"/>
      <c r="C572" s="425"/>
      <c r="D572" s="425"/>
      <c r="E572" s="425"/>
      <c r="F572" s="425"/>
      <c r="G572" s="425"/>
      <c r="H572" s="425"/>
      <c r="I572" s="425"/>
      <c r="J572" s="425"/>
      <c r="K572" s="425"/>
      <c r="L572" s="425"/>
    </row>
    <row r="573" spans="1:12" ht="13.5" customHeight="1">
      <c r="A573" s="425"/>
      <c r="B573" s="465"/>
      <c r="C573" s="425"/>
      <c r="D573" s="425"/>
      <c r="E573" s="425"/>
      <c r="F573" s="425"/>
      <c r="G573" s="425"/>
      <c r="H573" s="425"/>
      <c r="I573" s="425"/>
      <c r="J573" s="425"/>
      <c r="K573" s="425"/>
      <c r="L573" s="425"/>
    </row>
    <row r="574" spans="1:12" ht="13.5" customHeight="1">
      <c r="A574" s="425"/>
      <c r="B574" s="465"/>
      <c r="C574" s="425"/>
      <c r="D574" s="425"/>
      <c r="E574" s="425"/>
      <c r="F574" s="425"/>
      <c r="G574" s="425"/>
      <c r="H574" s="425"/>
      <c r="I574" s="425"/>
      <c r="J574" s="425"/>
      <c r="K574" s="425"/>
      <c r="L574" s="425"/>
    </row>
    <row r="575" spans="1:12" ht="13.5" customHeight="1">
      <c r="A575" s="425"/>
      <c r="B575" s="465"/>
      <c r="C575" s="425"/>
      <c r="D575" s="425"/>
      <c r="E575" s="425"/>
      <c r="F575" s="425"/>
      <c r="G575" s="425"/>
      <c r="H575" s="425"/>
      <c r="I575" s="425"/>
      <c r="J575" s="425"/>
      <c r="K575" s="425"/>
      <c r="L575" s="425"/>
    </row>
    <row r="576" spans="1:12" ht="13.5" customHeight="1">
      <c r="A576" s="425"/>
      <c r="B576" s="465"/>
      <c r="C576" s="425"/>
      <c r="D576" s="425"/>
      <c r="E576" s="425"/>
      <c r="F576" s="425"/>
      <c r="G576" s="425"/>
      <c r="H576" s="425"/>
      <c r="I576" s="425"/>
      <c r="J576" s="425"/>
      <c r="K576" s="425"/>
      <c r="L576" s="425"/>
    </row>
    <row r="577" spans="1:12" ht="13.5" customHeight="1">
      <c r="A577" s="425"/>
      <c r="B577" s="465"/>
      <c r="C577" s="425"/>
      <c r="D577" s="425"/>
      <c r="E577" s="425"/>
      <c r="F577" s="425"/>
      <c r="G577" s="425"/>
      <c r="H577" s="425"/>
      <c r="I577" s="425"/>
      <c r="J577" s="425"/>
      <c r="K577" s="425"/>
      <c r="L577" s="425"/>
    </row>
    <row r="578" spans="1:12" ht="13.5" customHeight="1">
      <c r="A578" s="425"/>
      <c r="B578" s="465"/>
      <c r="C578" s="425"/>
      <c r="D578" s="425"/>
      <c r="E578" s="425"/>
      <c r="F578" s="425"/>
      <c r="G578" s="425"/>
      <c r="H578" s="425"/>
      <c r="I578" s="425"/>
      <c r="J578" s="425"/>
      <c r="K578" s="425"/>
      <c r="L578" s="425"/>
    </row>
    <row r="579" spans="1:12" ht="13.5" customHeight="1">
      <c r="A579" s="425"/>
      <c r="B579" s="465"/>
      <c r="C579" s="425"/>
      <c r="D579" s="425"/>
      <c r="E579" s="425"/>
      <c r="F579" s="425"/>
      <c r="G579" s="425"/>
      <c r="H579" s="425"/>
      <c r="I579" s="425"/>
      <c r="J579" s="425"/>
      <c r="K579" s="425"/>
      <c r="L579" s="425"/>
    </row>
    <row r="580" spans="1:12" ht="13.5" customHeight="1">
      <c r="A580" s="425"/>
      <c r="B580" s="465"/>
      <c r="C580" s="425"/>
      <c r="D580" s="425"/>
      <c r="E580" s="425"/>
      <c r="F580" s="425"/>
      <c r="G580" s="425"/>
      <c r="H580" s="425"/>
      <c r="I580" s="425"/>
      <c r="J580" s="425"/>
      <c r="K580" s="425"/>
      <c r="L580" s="425"/>
    </row>
    <row r="581" spans="1:12" ht="13.5" customHeight="1">
      <c r="A581" s="425"/>
      <c r="B581" s="465"/>
      <c r="C581" s="425"/>
      <c r="D581" s="425"/>
      <c r="E581" s="425"/>
      <c r="F581" s="425"/>
      <c r="G581" s="425"/>
      <c r="H581" s="425"/>
      <c r="I581" s="425"/>
      <c r="J581" s="425"/>
      <c r="K581" s="425"/>
      <c r="L581" s="425"/>
    </row>
    <row r="582" spans="1:12" ht="13.5" customHeight="1">
      <c r="A582" s="425"/>
      <c r="B582" s="465"/>
      <c r="C582" s="425"/>
      <c r="D582" s="425"/>
      <c r="E582" s="425"/>
      <c r="F582" s="425"/>
      <c r="G582" s="425"/>
      <c r="H582" s="425"/>
      <c r="I582" s="425"/>
      <c r="J582" s="425"/>
      <c r="K582" s="425"/>
      <c r="L582" s="425"/>
    </row>
    <row r="583" spans="1:12" ht="13.5" customHeight="1">
      <c r="A583" s="425"/>
      <c r="B583" s="465"/>
      <c r="C583" s="425"/>
      <c r="D583" s="425"/>
      <c r="E583" s="425"/>
      <c r="F583" s="425"/>
      <c r="G583" s="425"/>
      <c r="H583" s="425"/>
      <c r="I583" s="425"/>
      <c r="J583" s="425"/>
      <c r="K583" s="425"/>
      <c r="L583" s="425"/>
    </row>
    <row r="584" spans="1:12" ht="13.5" customHeight="1">
      <c r="A584" s="425"/>
      <c r="B584" s="465"/>
      <c r="C584" s="425"/>
      <c r="D584" s="425"/>
      <c r="E584" s="425"/>
      <c r="F584" s="425"/>
      <c r="G584" s="425"/>
      <c r="H584" s="425"/>
      <c r="I584" s="425"/>
      <c r="J584" s="425"/>
      <c r="K584" s="425"/>
      <c r="L584" s="425"/>
    </row>
    <row r="585" spans="1:12" ht="13.5" customHeight="1">
      <c r="A585" s="425"/>
      <c r="B585" s="465"/>
      <c r="C585" s="425"/>
      <c r="D585" s="425"/>
      <c r="E585" s="425"/>
      <c r="F585" s="425"/>
      <c r="G585" s="425"/>
      <c r="H585" s="425"/>
      <c r="I585" s="425"/>
      <c r="J585" s="425"/>
      <c r="K585" s="425"/>
      <c r="L585" s="425"/>
    </row>
    <row r="586" spans="1:12" ht="13.5" customHeight="1">
      <c r="A586" s="425"/>
      <c r="B586" s="465"/>
      <c r="C586" s="425"/>
      <c r="D586" s="425"/>
      <c r="E586" s="425"/>
      <c r="F586" s="425"/>
      <c r="G586" s="425"/>
      <c r="H586" s="425"/>
      <c r="I586" s="425"/>
      <c r="J586" s="425"/>
      <c r="K586" s="425"/>
      <c r="L586" s="425"/>
    </row>
    <row r="587" spans="1:12" ht="13.5" customHeight="1">
      <c r="A587" s="425"/>
      <c r="B587" s="465"/>
      <c r="C587" s="425"/>
      <c r="D587" s="425"/>
      <c r="E587" s="425"/>
      <c r="F587" s="425"/>
      <c r="G587" s="425"/>
      <c r="H587" s="425"/>
      <c r="I587" s="425"/>
      <c r="J587" s="425"/>
      <c r="K587" s="425"/>
      <c r="L587" s="425"/>
    </row>
    <row r="588" spans="1:12" ht="13.5" customHeight="1">
      <c r="A588" s="425"/>
      <c r="B588" s="465"/>
      <c r="C588" s="425"/>
      <c r="D588" s="425"/>
      <c r="E588" s="425"/>
      <c r="F588" s="425"/>
      <c r="G588" s="425"/>
      <c r="H588" s="425"/>
      <c r="I588" s="425"/>
      <c r="J588" s="425"/>
      <c r="K588" s="425"/>
      <c r="L588" s="425"/>
    </row>
    <row r="589" spans="1:12" ht="13.5" customHeight="1">
      <c r="A589" s="425"/>
      <c r="B589" s="465"/>
      <c r="C589" s="425"/>
      <c r="D589" s="425"/>
      <c r="E589" s="425"/>
      <c r="F589" s="425"/>
      <c r="G589" s="425"/>
      <c r="H589" s="425"/>
      <c r="I589" s="425"/>
      <c r="J589" s="425"/>
      <c r="K589" s="425"/>
      <c r="L589" s="425"/>
    </row>
    <row r="590" spans="1:12" ht="13.5" customHeight="1">
      <c r="A590" s="425"/>
      <c r="B590" s="465"/>
      <c r="C590" s="425"/>
      <c r="D590" s="425"/>
      <c r="E590" s="425"/>
      <c r="F590" s="425"/>
      <c r="G590" s="425"/>
      <c r="H590" s="425"/>
      <c r="I590" s="425"/>
      <c r="J590" s="425"/>
      <c r="K590" s="425"/>
      <c r="L590" s="425"/>
    </row>
    <row r="591" spans="1:12" ht="13.5" customHeight="1">
      <c r="A591" s="425"/>
      <c r="B591" s="465"/>
      <c r="C591" s="425"/>
      <c r="D591" s="425"/>
      <c r="E591" s="425"/>
      <c r="F591" s="425"/>
      <c r="G591" s="425"/>
      <c r="H591" s="425"/>
      <c r="I591" s="425"/>
      <c r="J591" s="425"/>
      <c r="K591" s="425"/>
      <c r="L591" s="425"/>
    </row>
    <row r="592" spans="1:12" ht="13.5" customHeight="1">
      <c r="A592" s="425"/>
      <c r="B592" s="465"/>
      <c r="C592" s="425"/>
      <c r="D592" s="425"/>
      <c r="E592" s="425"/>
      <c r="F592" s="425"/>
      <c r="G592" s="425"/>
      <c r="H592" s="425"/>
      <c r="I592" s="425"/>
      <c r="J592" s="425"/>
      <c r="K592" s="425"/>
      <c r="L592" s="425"/>
    </row>
    <row r="593" spans="1:12" ht="13.5" customHeight="1">
      <c r="A593" s="425"/>
      <c r="B593" s="465"/>
      <c r="C593" s="425"/>
      <c r="D593" s="425"/>
      <c r="E593" s="425"/>
      <c r="F593" s="425"/>
      <c r="G593" s="425"/>
      <c r="H593" s="425"/>
      <c r="I593" s="425"/>
      <c r="J593" s="425"/>
      <c r="K593" s="425"/>
      <c r="L593" s="425"/>
    </row>
    <row r="594" spans="1:12" ht="13.5" customHeight="1">
      <c r="A594" s="425"/>
      <c r="B594" s="465"/>
      <c r="C594" s="425"/>
      <c r="D594" s="425"/>
      <c r="E594" s="425"/>
      <c r="F594" s="425"/>
      <c r="G594" s="425"/>
      <c r="H594" s="425"/>
      <c r="I594" s="425"/>
      <c r="J594" s="425"/>
      <c r="K594" s="425"/>
      <c r="L594" s="425"/>
    </row>
    <row r="595" spans="1:12" ht="13.5" customHeight="1">
      <c r="A595" s="425"/>
      <c r="B595" s="465"/>
      <c r="C595" s="425"/>
      <c r="D595" s="425"/>
      <c r="E595" s="425"/>
      <c r="F595" s="425"/>
      <c r="G595" s="425"/>
      <c r="H595" s="425"/>
      <c r="I595" s="425"/>
      <c r="J595" s="425"/>
      <c r="K595" s="425"/>
      <c r="L595" s="425"/>
    </row>
    <row r="596" spans="1:12" ht="13.5" customHeight="1">
      <c r="A596" s="425"/>
      <c r="B596" s="465"/>
      <c r="C596" s="425"/>
      <c r="D596" s="425"/>
      <c r="E596" s="425"/>
      <c r="F596" s="425"/>
      <c r="G596" s="425"/>
      <c r="H596" s="425"/>
      <c r="I596" s="425"/>
      <c r="J596" s="425"/>
      <c r="K596" s="425"/>
      <c r="L596" s="425"/>
    </row>
    <row r="597" spans="1:12" ht="13.5" customHeight="1">
      <c r="A597" s="425"/>
      <c r="B597" s="465"/>
      <c r="C597" s="425"/>
      <c r="D597" s="425"/>
      <c r="E597" s="425"/>
      <c r="F597" s="425"/>
      <c r="G597" s="425"/>
      <c r="H597" s="425"/>
      <c r="I597" s="425"/>
      <c r="J597" s="425"/>
      <c r="K597" s="425"/>
      <c r="L597" s="425"/>
    </row>
    <row r="598" spans="1:12" ht="13.5" customHeight="1">
      <c r="A598" s="425"/>
      <c r="B598" s="465"/>
      <c r="C598" s="425"/>
      <c r="D598" s="425"/>
      <c r="E598" s="425"/>
      <c r="F598" s="425"/>
      <c r="G598" s="425"/>
      <c r="H598" s="425"/>
      <c r="I598" s="425"/>
      <c r="J598" s="425"/>
      <c r="K598" s="425"/>
      <c r="L598" s="425"/>
    </row>
    <row r="599" spans="1:12" ht="13.5" customHeight="1">
      <c r="A599" s="425"/>
      <c r="B599" s="465"/>
      <c r="C599" s="425"/>
      <c r="D599" s="425"/>
      <c r="E599" s="425"/>
      <c r="F599" s="425"/>
      <c r="G599" s="425"/>
      <c r="H599" s="425"/>
      <c r="I599" s="425"/>
      <c r="J599" s="425"/>
      <c r="K599" s="425"/>
      <c r="L599" s="425"/>
    </row>
    <row r="600" spans="1:12" ht="13.5" customHeight="1">
      <c r="A600" s="425"/>
      <c r="B600" s="465"/>
      <c r="C600" s="425"/>
      <c r="D600" s="425"/>
      <c r="E600" s="425"/>
      <c r="F600" s="425"/>
      <c r="G600" s="425"/>
      <c r="H600" s="425"/>
      <c r="I600" s="425"/>
      <c r="J600" s="425"/>
      <c r="K600" s="425"/>
      <c r="L600" s="425"/>
    </row>
    <row r="601" spans="1:12" ht="13.5" customHeight="1">
      <c r="A601" s="425"/>
      <c r="B601" s="465"/>
      <c r="C601" s="425"/>
      <c r="D601" s="425"/>
      <c r="E601" s="425"/>
      <c r="F601" s="425"/>
      <c r="G601" s="425"/>
      <c r="H601" s="425"/>
      <c r="I601" s="425"/>
      <c r="J601" s="425"/>
      <c r="K601" s="425"/>
      <c r="L601" s="425"/>
    </row>
    <row r="602" spans="1:12" ht="13.5" customHeight="1">
      <c r="A602" s="425"/>
      <c r="B602" s="465"/>
      <c r="C602" s="425"/>
      <c r="D602" s="425"/>
      <c r="E602" s="425"/>
      <c r="F602" s="425"/>
      <c r="G602" s="425"/>
      <c r="H602" s="425"/>
      <c r="I602" s="425"/>
      <c r="J602" s="425"/>
      <c r="K602" s="425"/>
      <c r="L602" s="425"/>
    </row>
    <row r="603" spans="1:12" ht="13.5" customHeight="1">
      <c r="A603" s="425"/>
      <c r="B603" s="465"/>
      <c r="C603" s="425"/>
      <c r="D603" s="425"/>
      <c r="E603" s="425"/>
      <c r="F603" s="425"/>
      <c r="G603" s="425"/>
      <c r="H603" s="425"/>
      <c r="I603" s="425"/>
      <c r="J603" s="425"/>
      <c r="K603" s="425"/>
      <c r="L603" s="425"/>
    </row>
    <row r="604" spans="1:12" ht="13.5" customHeight="1">
      <c r="A604" s="425"/>
      <c r="B604" s="465"/>
      <c r="C604" s="425"/>
      <c r="D604" s="425"/>
      <c r="E604" s="425"/>
      <c r="F604" s="425"/>
      <c r="G604" s="425"/>
      <c r="H604" s="425"/>
      <c r="I604" s="425"/>
      <c r="J604" s="425"/>
      <c r="K604" s="425"/>
      <c r="L604" s="425"/>
    </row>
    <row r="605" spans="1:12" ht="13.5" customHeight="1">
      <c r="A605" s="425"/>
      <c r="B605" s="465"/>
      <c r="C605" s="425"/>
      <c r="D605" s="425"/>
      <c r="E605" s="425"/>
      <c r="F605" s="425"/>
      <c r="G605" s="425"/>
      <c r="H605" s="425"/>
      <c r="I605" s="425"/>
      <c r="J605" s="425"/>
      <c r="K605" s="425"/>
      <c r="L605" s="425"/>
    </row>
    <row r="606" spans="1:12" ht="13.5" customHeight="1">
      <c r="A606" s="425"/>
      <c r="B606" s="465"/>
      <c r="C606" s="425"/>
      <c r="D606" s="425"/>
      <c r="E606" s="425"/>
      <c r="F606" s="425"/>
      <c r="G606" s="425"/>
      <c r="H606" s="425"/>
      <c r="I606" s="425"/>
      <c r="J606" s="425"/>
      <c r="K606" s="425"/>
      <c r="L606" s="425"/>
    </row>
    <row r="607" spans="1:12" ht="13.5" customHeight="1">
      <c r="A607" s="425"/>
      <c r="B607" s="465"/>
      <c r="C607" s="425"/>
      <c r="D607" s="425"/>
      <c r="E607" s="425"/>
      <c r="F607" s="425"/>
      <c r="G607" s="425"/>
      <c r="H607" s="425"/>
      <c r="I607" s="425"/>
      <c r="J607" s="425"/>
      <c r="K607" s="425"/>
      <c r="L607" s="425"/>
    </row>
    <row r="608" spans="1:12" ht="13.5" customHeight="1">
      <c r="A608" s="425"/>
      <c r="B608" s="465"/>
      <c r="C608" s="425"/>
      <c r="D608" s="425"/>
      <c r="E608" s="425"/>
      <c r="F608" s="425"/>
      <c r="G608" s="425"/>
      <c r="H608" s="425"/>
      <c r="I608" s="425"/>
      <c r="J608" s="425"/>
      <c r="K608" s="425"/>
      <c r="L608" s="425"/>
    </row>
    <row r="609" spans="1:12" ht="13.5" customHeight="1">
      <c r="A609" s="425"/>
      <c r="B609" s="465"/>
      <c r="C609" s="425"/>
      <c r="D609" s="425"/>
      <c r="E609" s="425"/>
      <c r="F609" s="425"/>
      <c r="G609" s="425"/>
      <c r="H609" s="425"/>
      <c r="I609" s="425"/>
      <c r="J609" s="425"/>
      <c r="K609" s="425"/>
      <c r="L609" s="425"/>
    </row>
    <row r="610" spans="1:12" ht="13.5" customHeight="1">
      <c r="A610" s="425"/>
      <c r="B610" s="465"/>
      <c r="C610" s="425"/>
      <c r="D610" s="425"/>
      <c r="E610" s="425"/>
      <c r="F610" s="425"/>
      <c r="G610" s="425"/>
      <c r="H610" s="425"/>
      <c r="I610" s="425"/>
      <c r="J610" s="425"/>
      <c r="K610" s="425"/>
      <c r="L610" s="425"/>
    </row>
    <row r="611" spans="1:12" ht="13.5" customHeight="1">
      <c r="A611" s="425"/>
      <c r="B611" s="465"/>
      <c r="C611" s="425"/>
      <c r="D611" s="425"/>
      <c r="E611" s="425"/>
      <c r="F611" s="425"/>
      <c r="G611" s="425"/>
      <c r="H611" s="425"/>
      <c r="I611" s="425"/>
      <c r="J611" s="425"/>
      <c r="K611" s="425"/>
      <c r="L611" s="425"/>
    </row>
    <row r="612" spans="1:12" ht="13.5" customHeight="1">
      <c r="A612" s="425"/>
      <c r="B612" s="465"/>
      <c r="C612" s="425"/>
      <c r="D612" s="425"/>
      <c r="E612" s="425"/>
      <c r="F612" s="425"/>
      <c r="G612" s="425"/>
      <c r="H612" s="425"/>
      <c r="I612" s="425"/>
      <c r="J612" s="425"/>
      <c r="K612" s="425"/>
      <c r="L612" s="425"/>
    </row>
    <row r="613" spans="1:12" ht="13.5" customHeight="1">
      <c r="A613" s="425"/>
      <c r="B613" s="465"/>
      <c r="C613" s="425"/>
      <c r="D613" s="425"/>
      <c r="E613" s="425"/>
      <c r="F613" s="425"/>
      <c r="G613" s="425"/>
      <c r="H613" s="425"/>
      <c r="I613" s="425"/>
      <c r="J613" s="425"/>
      <c r="K613" s="425"/>
      <c r="L613" s="425"/>
    </row>
    <row r="614" spans="1:12" ht="13.5" customHeight="1">
      <c r="A614" s="425"/>
      <c r="B614" s="465"/>
      <c r="C614" s="425"/>
      <c r="D614" s="425"/>
      <c r="E614" s="425"/>
      <c r="F614" s="425"/>
      <c r="G614" s="425"/>
      <c r="H614" s="425"/>
      <c r="I614" s="425"/>
      <c r="J614" s="425"/>
      <c r="K614" s="425"/>
      <c r="L614" s="425"/>
    </row>
    <row r="615" spans="1:12" ht="13.5" customHeight="1">
      <c r="A615" s="425"/>
      <c r="B615" s="465"/>
      <c r="C615" s="425"/>
      <c r="D615" s="425"/>
      <c r="E615" s="425"/>
      <c r="F615" s="425"/>
      <c r="G615" s="425"/>
      <c r="H615" s="425"/>
      <c r="I615" s="425"/>
      <c r="J615" s="425"/>
      <c r="K615" s="425"/>
      <c r="L615" s="425"/>
    </row>
    <row r="616" spans="1:12" ht="13.5" customHeight="1">
      <c r="A616" s="425"/>
      <c r="B616" s="465"/>
      <c r="C616" s="425"/>
      <c r="D616" s="425"/>
      <c r="E616" s="425"/>
      <c r="F616" s="425"/>
      <c r="G616" s="425"/>
      <c r="H616" s="425"/>
      <c r="I616" s="425"/>
      <c r="J616" s="425"/>
      <c r="K616" s="425"/>
      <c r="L616" s="425"/>
    </row>
    <row r="617" spans="1:12" ht="13.5" customHeight="1">
      <c r="A617" s="425"/>
      <c r="B617" s="465"/>
      <c r="C617" s="425"/>
      <c r="D617" s="425"/>
      <c r="E617" s="425"/>
      <c r="F617" s="425"/>
      <c r="G617" s="425"/>
      <c r="H617" s="425"/>
      <c r="I617" s="425"/>
      <c r="J617" s="425"/>
      <c r="K617" s="425"/>
      <c r="L617" s="425"/>
    </row>
    <row r="618" spans="1:12" ht="13.5" customHeight="1">
      <c r="A618" s="425"/>
      <c r="B618" s="465"/>
      <c r="C618" s="425"/>
      <c r="D618" s="425"/>
      <c r="E618" s="425"/>
      <c r="F618" s="425"/>
      <c r="G618" s="425"/>
      <c r="H618" s="425"/>
      <c r="I618" s="425"/>
      <c r="J618" s="425"/>
      <c r="K618" s="425"/>
      <c r="L618" s="425"/>
    </row>
    <row r="619" spans="1:12" ht="13.5" customHeight="1">
      <c r="A619" s="425"/>
      <c r="B619" s="465"/>
      <c r="C619" s="425"/>
      <c r="D619" s="425"/>
      <c r="E619" s="425"/>
      <c r="F619" s="425"/>
      <c r="G619" s="425"/>
      <c r="H619" s="425"/>
      <c r="I619" s="425"/>
      <c r="J619" s="425"/>
      <c r="K619" s="425"/>
      <c r="L619" s="425"/>
    </row>
    <row r="620" spans="1:12" ht="13.5" customHeight="1">
      <c r="A620" s="425"/>
      <c r="B620" s="465"/>
      <c r="C620" s="425"/>
      <c r="D620" s="425"/>
      <c r="E620" s="425"/>
      <c r="F620" s="425"/>
      <c r="G620" s="425"/>
      <c r="H620" s="425"/>
      <c r="I620" s="425"/>
      <c r="J620" s="425"/>
      <c r="K620" s="425"/>
      <c r="L620" s="425"/>
    </row>
    <row r="621" spans="1:12" ht="13.5" customHeight="1">
      <c r="A621" s="425"/>
      <c r="B621" s="465"/>
      <c r="C621" s="425"/>
      <c r="D621" s="425"/>
      <c r="E621" s="425"/>
      <c r="F621" s="425"/>
      <c r="G621" s="425"/>
      <c r="H621" s="425"/>
      <c r="I621" s="425"/>
      <c r="J621" s="425"/>
      <c r="K621" s="425"/>
      <c r="L621" s="425"/>
    </row>
    <row r="622" spans="1:12" ht="13.5" customHeight="1">
      <c r="A622" s="425"/>
      <c r="B622" s="465"/>
      <c r="C622" s="425"/>
      <c r="D622" s="425"/>
      <c r="E622" s="425"/>
      <c r="F622" s="425"/>
      <c r="G622" s="425"/>
      <c r="H622" s="425"/>
      <c r="I622" s="425"/>
      <c r="J622" s="425"/>
      <c r="K622" s="425"/>
      <c r="L622" s="425"/>
    </row>
    <row r="623" spans="1:12" ht="13.5" customHeight="1">
      <c r="A623" s="425"/>
      <c r="B623" s="465"/>
      <c r="C623" s="425"/>
      <c r="D623" s="425"/>
      <c r="E623" s="425"/>
      <c r="F623" s="425"/>
      <c r="G623" s="425"/>
      <c r="H623" s="425"/>
      <c r="I623" s="425"/>
      <c r="J623" s="425"/>
      <c r="K623" s="425"/>
      <c r="L623" s="425"/>
    </row>
    <row r="624" spans="1:12" ht="13.5" customHeight="1">
      <c r="A624" s="425"/>
      <c r="B624" s="465"/>
      <c r="C624" s="425"/>
      <c r="D624" s="425"/>
      <c r="E624" s="425"/>
      <c r="F624" s="425"/>
      <c r="G624" s="425"/>
      <c r="H624" s="425"/>
      <c r="I624" s="425"/>
      <c r="J624" s="425"/>
      <c r="K624" s="425"/>
      <c r="L624" s="425"/>
    </row>
    <row r="625" spans="1:12" ht="13.5" customHeight="1">
      <c r="A625" s="425"/>
      <c r="B625" s="465"/>
      <c r="C625" s="425"/>
      <c r="D625" s="425"/>
      <c r="E625" s="425"/>
      <c r="F625" s="425"/>
      <c r="G625" s="425"/>
      <c r="H625" s="425"/>
      <c r="I625" s="425"/>
      <c r="J625" s="425"/>
      <c r="K625" s="425"/>
      <c r="L625" s="425"/>
    </row>
    <row r="626" spans="1:12" ht="13.5" customHeight="1">
      <c r="A626" s="425"/>
      <c r="B626" s="465"/>
      <c r="C626" s="425"/>
      <c r="D626" s="425"/>
      <c r="E626" s="425"/>
      <c r="F626" s="425"/>
      <c r="G626" s="425"/>
      <c r="H626" s="425"/>
      <c r="I626" s="425"/>
      <c r="J626" s="425"/>
      <c r="K626" s="425"/>
      <c r="L626" s="425"/>
    </row>
    <row r="627" spans="1:12" ht="13.5" customHeight="1">
      <c r="A627" s="425"/>
      <c r="B627" s="465"/>
      <c r="C627" s="425"/>
      <c r="D627" s="425"/>
      <c r="E627" s="425"/>
      <c r="F627" s="425"/>
      <c r="G627" s="425"/>
      <c r="H627" s="425"/>
      <c r="I627" s="425"/>
      <c r="J627" s="425"/>
      <c r="K627" s="425"/>
      <c r="L627" s="425"/>
    </row>
    <row r="628" spans="1:12" ht="13.5" customHeight="1">
      <c r="A628" s="425"/>
      <c r="B628" s="465"/>
      <c r="C628" s="425"/>
      <c r="D628" s="425"/>
      <c r="E628" s="425"/>
      <c r="F628" s="425"/>
      <c r="G628" s="425"/>
      <c r="H628" s="425"/>
      <c r="I628" s="425"/>
      <c r="J628" s="425"/>
      <c r="K628" s="425"/>
      <c r="L628" s="425"/>
    </row>
    <row r="629" spans="1:12" ht="13.5" customHeight="1">
      <c r="A629" s="425"/>
      <c r="B629" s="465"/>
      <c r="C629" s="425"/>
      <c r="D629" s="425"/>
      <c r="E629" s="425"/>
      <c r="F629" s="425"/>
      <c r="G629" s="425"/>
      <c r="H629" s="425"/>
      <c r="I629" s="425"/>
      <c r="J629" s="425"/>
      <c r="K629" s="425"/>
      <c r="L629" s="425"/>
    </row>
    <row r="630" spans="1:12" ht="13.5" customHeight="1">
      <c r="A630" s="425"/>
      <c r="B630" s="465"/>
      <c r="C630" s="425"/>
      <c r="D630" s="425"/>
      <c r="E630" s="425"/>
      <c r="F630" s="425"/>
      <c r="G630" s="425"/>
      <c r="H630" s="425"/>
      <c r="I630" s="425"/>
      <c r="J630" s="425"/>
      <c r="K630" s="425"/>
      <c r="L630" s="425"/>
    </row>
    <row r="631" spans="1:12" ht="13.5" customHeight="1">
      <c r="A631" s="425"/>
      <c r="B631" s="465"/>
      <c r="C631" s="425"/>
      <c r="D631" s="425"/>
      <c r="E631" s="425"/>
      <c r="F631" s="425"/>
      <c r="G631" s="425"/>
      <c r="H631" s="425"/>
      <c r="I631" s="425"/>
      <c r="J631" s="425"/>
      <c r="K631" s="425"/>
      <c r="L631" s="425"/>
    </row>
    <row r="632" spans="1:12" ht="13.5" customHeight="1">
      <c r="A632" s="425"/>
      <c r="B632" s="465"/>
      <c r="C632" s="425"/>
      <c r="D632" s="425"/>
      <c r="E632" s="425"/>
      <c r="F632" s="425"/>
      <c r="G632" s="425"/>
      <c r="H632" s="425"/>
      <c r="I632" s="425"/>
      <c r="J632" s="425"/>
      <c r="K632" s="425"/>
      <c r="L632" s="425"/>
    </row>
    <row r="633" spans="1:12" ht="13.5" customHeight="1">
      <c r="A633" s="425"/>
      <c r="B633" s="465"/>
      <c r="C633" s="425"/>
      <c r="D633" s="425"/>
      <c r="E633" s="425"/>
      <c r="F633" s="425"/>
      <c r="G633" s="425"/>
      <c r="H633" s="425"/>
      <c r="I633" s="425"/>
      <c r="J633" s="425"/>
      <c r="K633" s="425"/>
      <c r="L633" s="425"/>
    </row>
    <row r="634" spans="1:12" ht="13.5" customHeight="1">
      <c r="A634" s="425"/>
      <c r="B634" s="465"/>
      <c r="C634" s="425"/>
      <c r="D634" s="425"/>
      <c r="E634" s="425"/>
      <c r="F634" s="425"/>
      <c r="G634" s="425"/>
      <c r="H634" s="425"/>
      <c r="I634" s="425"/>
      <c r="J634" s="425"/>
      <c r="K634" s="425"/>
      <c r="L634" s="425"/>
    </row>
    <row r="635" spans="1:12" ht="13.5" customHeight="1">
      <c r="A635" s="425"/>
      <c r="B635" s="465"/>
      <c r="C635" s="425"/>
      <c r="D635" s="425"/>
      <c r="E635" s="425"/>
      <c r="F635" s="425"/>
      <c r="G635" s="425"/>
      <c r="H635" s="425"/>
      <c r="I635" s="425"/>
      <c r="J635" s="425"/>
      <c r="K635" s="425"/>
      <c r="L635" s="425"/>
    </row>
    <row r="636" spans="1:12" ht="13.5" customHeight="1">
      <c r="A636" s="425"/>
      <c r="B636" s="465"/>
      <c r="C636" s="425"/>
      <c r="D636" s="425"/>
      <c r="E636" s="425"/>
      <c r="F636" s="425"/>
      <c r="G636" s="425"/>
      <c r="H636" s="425"/>
      <c r="I636" s="425"/>
      <c r="J636" s="425"/>
      <c r="K636" s="425"/>
      <c r="L636" s="425"/>
    </row>
    <row r="637" spans="1:12" ht="13.5" customHeight="1">
      <c r="A637" s="425"/>
      <c r="B637" s="465"/>
      <c r="C637" s="425"/>
      <c r="D637" s="425"/>
      <c r="E637" s="425"/>
      <c r="F637" s="425"/>
      <c r="G637" s="425"/>
      <c r="H637" s="425"/>
      <c r="I637" s="425"/>
      <c r="J637" s="425"/>
      <c r="K637" s="425"/>
      <c r="L637" s="425"/>
    </row>
    <row r="638" spans="1:12" ht="13.5" customHeight="1">
      <c r="A638" s="425"/>
      <c r="B638" s="465"/>
      <c r="C638" s="425"/>
      <c r="D638" s="425"/>
      <c r="E638" s="425"/>
      <c r="F638" s="425"/>
      <c r="G638" s="425"/>
      <c r="H638" s="425"/>
      <c r="I638" s="425"/>
      <c r="J638" s="425"/>
      <c r="K638" s="425"/>
      <c r="L638" s="425"/>
    </row>
    <row r="639" spans="1:12" ht="13.5" customHeight="1">
      <c r="A639" s="425"/>
      <c r="B639" s="465"/>
      <c r="C639" s="425"/>
      <c r="D639" s="425"/>
      <c r="E639" s="425"/>
      <c r="F639" s="425"/>
      <c r="G639" s="425"/>
      <c r="H639" s="425"/>
      <c r="I639" s="425"/>
      <c r="J639" s="425"/>
      <c r="K639" s="425"/>
      <c r="L639" s="425"/>
    </row>
    <row r="640" spans="1:12" ht="13.5" customHeight="1">
      <c r="A640" s="425"/>
      <c r="B640" s="465"/>
      <c r="C640" s="425"/>
      <c r="D640" s="425"/>
      <c r="E640" s="425"/>
      <c r="F640" s="425"/>
      <c r="G640" s="425"/>
      <c r="H640" s="425"/>
      <c r="I640" s="425"/>
      <c r="J640" s="425"/>
      <c r="K640" s="425"/>
      <c r="L640" s="425"/>
    </row>
    <row r="641" spans="1:12" ht="13.5" customHeight="1">
      <c r="A641" s="425"/>
      <c r="B641" s="465"/>
      <c r="C641" s="425"/>
      <c r="D641" s="425"/>
      <c r="E641" s="425"/>
      <c r="F641" s="425"/>
      <c r="G641" s="425"/>
      <c r="H641" s="425"/>
      <c r="I641" s="425"/>
      <c r="J641" s="425"/>
      <c r="K641" s="425"/>
      <c r="L641" s="425"/>
    </row>
    <row r="642" spans="1:12" ht="13.5" customHeight="1">
      <c r="A642" s="425"/>
      <c r="B642" s="465"/>
      <c r="C642" s="425"/>
      <c r="D642" s="425"/>
      <c r="E642" s="425"/>
      <c r="F642" s="425"/>
      <c r="G642" s="425"/>
      <c r="H642" s="425"/>
      <c r="I642" s="425"/>
      <c r="J642" s="425"/>
      <c r="K642" s="425"/>
      <c r="L642" s="425"/>
    </row>
    <row r="643" spans="1:12" ht="13.5" customHeight="1">
      <c r="A643" s="425"/>
      <c r="B643" s="465"/>
      <c r="C643" s="425"/>
      <c r="D643" s="425"/>
      <c r="E643" s="425"/>
      <c r="F643" s="425"/>
      <c r="G643" s="425"/>
      <c r="H643" s="425"/>
      <c r="I643" s="425"/>
      <c r="J643" s="425"/>
      <c r="K643" s="425"/>
      <c r="L643" s="425"/>
    </row>
    <row r="644" spans="1:12" ht="13.5" customHeight="1">
      <c r="A644" s="425"/>
      <c r="B644" s="465"/>
      <c r="C644" s="425"/>
      <c r="D644" s="425"/>
      <c r="E644" s="425"/>
      <c r="F644" s="425"/>
      <c r="G644" s="425"/>
      <c r="H644" s="425"/>
      <c r="I644" s="425"/>
      <c r="J644" s="425"/>
      <c r="K644" s="425"/>
      <c r="L644" s="425"/>
    </row>
    <row r="645" spans="1:12" ht="13.5" customHeight="1">
      <c r="A645" s="425"/>
      <c r="B645" s="465"/>
      <c r="C645" s="425"/>
      <c r="D645" s="425"/>
      <c r="E645" s="425"/>
      <c r="F645" s="425"/>
      <c r="G645" s="425"/>
      <c r="H645" s="425"/>
      <c r="I645" s="425"/>
      <c r="J645" s="425"/>
      <c r="K645" s="425"/>
      <c r="L645" s="425"/>
    </row>
    <row r="646" spans="1:12" ht="13.5" customHeight="1">
      <c r="A646" s="425"/>
      <c r="B646" s="465"/>
      <c r="C646" s="425"/>
      <c r="D646" s="425"/>
      <c r="E646" s="425"/>
      <c r="F646" s="425"/>
      <c r="G646" s="425"/>
      <c r="H646" s="425"/>
      <c r="I646" s="425"/>
      <c r="J646" s="425"/>
      <c r="K646" s="425"/>
      <c r="L646" s="425"/>
    </row>
    <row r="647" spans="1:12" ht="13.5" customHeight="1">
      <c r="A647" s="425"/>
      <c r="B647" s="465"/>
      <c r="C647" s="425"/>
      <c r="D647" s="425"/>
      <c r="E647" s="425"/>
      <c r="F647" s="425"/>
      <c r="G647" s="425"/>
      <c r="H647" s="425"/>
      <c r="I647" s="425"/>
      <c r="J647" s="425"/>
      <c r="K647" s="425"/>
      <c r="L647" s="425"/>
    </row>
    <row r="648" spans="1:12" ht="13.5" customHeight="1">
      <c r="A648" s="425"/>
      <c r="B648" s="465"/>
      <c r="C648" s="425"/>
      <c r="D648" s="425"/>
      <c r="E648" s="425"/>
      <c r="F648" s="425"/>
      <c r="G648" s="425"/>
      <c r="H648" s="425"/>
      <c r="I648" s="425"/>
      <c r="J648" s="425"/>
      <c r="K648" s="425"/>
      <c r="L648" s="425"/>
    </row>
    <row r="649" spans="1:12" ht="13.5" customHeight="1">
      <c r="A649" s="425"/>
      <c r="B649" s="465"/>
      <c r="C649" s="425"/>
      <c r="D649" s="425"/>
      <c r="E649" s="425"/>
      <c r="F649" s="425"/>
      <c r="G649" s="425"/>
      <c r="H649" s="425"/>
      <c r="I649" s="425"/>
      <c r="J649" s="425"/>
      <c r="K649" s="425"/>
      <c r="L649" s="425"/>
    </row>
    <row r="650" spans="1:12" ht="13.5" customHeight="1">
      <c r="A650" s="425"/>
      <c r="B650" s="465"/>
      <c r="C650" s="425"/>
      <c r="D650" s="425"/>
      <c r="E650" s="425"/>
      <c r="F650" s="425"/>
      <c r="G650" s="425"/>
      <c r="H650" s="425"/>
      <c r="I650" s="425"/>
      <c r="J650" s="425"/>
      <c r="K650" s="425"/>
      <c r="L650" s="425"/>
    </row>
    <row r="651" spans="1:12" ht="13.5" customHeight="1">
      <c r="A651" s="425"/>
      <c r="B651" s="465"/>
      <c r="C651" s="425"/>
      <c r="D651" s="425"/>
      <c r="E651" s="425"/>
      <c r="F651" s="425"/>
      <c r="G651" s="425"/>
      <c r="H651" s="425"/>
      <c r="I651" s="425"/>
      <c r="J651" s="425"/>
      <c r="K651" s="425"/>
      <c r="L651" s="425"/>
    </row>
    <row r="652" spans="1:12" ht="13.5" customHeight="1">
      <c r="A652" s="425"/>
      <c r="B652" s="465"/>
      <c r="C652" s="425"/>
      <c r="D652" s="425"/>
      <c r="E652" s="425"/>
      <c r="F652" s="425"/>
      <c r="G652" s="425"/>
      <c r="H652" s="425"/>
      <c r="I652" s="425"/>
      <c r="J652" s="425"/>
      <c r="K652" s="425"/>
      <c r="L652" s="425"/>
    </row>
    <row r="653" spans="1:12" ht="13.5" customHeight="1">
      <c r="A653" s="425"/>
      <c r="B653" s="465"/>
      <c r="C653" s="425"/>
      <c r="D653" s="425"/>
      <c r="E653" s="425"/>
      <c r="F653" s="425"/>
      <c r="G653" s="425"/>
      <c r="H653" s="425"/>
      <c r="I653" s="425"/>
      <c r="J653" s="425"/>
      <c r="K653" s="425"/>
      <c r="L653" s="425"/>
    </row>
    <row r="654" spans="1:12" ht="13.5" customHeight="1">
      <c r="A654" s="425"/>
      <c r="B654" s="465"/>
      <c r="C654" s="425"/>
      <c r="D654" s="425"/>
      <c r="E654" s="425"/>
      <c r="F654" s="425"/>
      <c r="G654" s="425"/>
      <c r="H654" s="425"/>
      <c r="I654" s="425"/>
      <c r="J654" s="425"/>
      <c r="K654" s="425"/>
      <c r="L654" s="425"/>
    </row>
    <row r="655" spans="1:12" ht="13.5" customHeight="1">
      <c r="A655" s="425"/>
      <c r="B655" s="465"/>
      <c r="C655" s="425"/>
      <c r="D655" s="425"/>
      <c r="E655" s="425"/>
      <c r="F655" s="425"/>
      <c r="G655" s="425"/>
      <c r="H655" s="425"/>
      <c r="I655" s="425"/>
      <c r="J655" s="425"/>
      <c r="K655" s="425"/>
      <c r="L655" s="425"/>
    </row>
    <row r="656" spans="1:12" ht="13.5" customHeight="1">
      <c r="A656" s="425"/>
      <c r="B656" s="465"/>
      <c r="C656" s="425"/>
      <c r="D656" s="425"/>
      <c r="E656" s="425"/>
      <c r="F656" s="425"/>
      <c r="G656" s="425"/>
      <c r="H656" s="425"/>
      <c r="I656" s="425"/>
      <c r="J656" s="425"/>
      <c r="K656" s="425"/>
      <c r="L656" s="425"/>
    </row>
    <row r="657" spans="1:12" ht="13.5" customHeight="1">
      <c r="A657" s="425"/>
      <c r="B657" s="465"/>
      <c r="C657" s="425"/>
      <c r="D657" s="425"/>
      <c r="E657" s="425"/>
      <c r="F657" s="425"/>
      <c r="G657" s="425"/>
      <c r="H657" s="425"/>
      <c r="I657" s="425"/>
      <c r="J657" s="425"/>
      <c r="K657" s="425"/>
      <c r="L657" s="425"/>
    </row>
    <row r="658" spans="1:12" ht="13.5" customHeight="1">
      <c r="A658" s="425"/>
      <c r="B658" s="465"/>
      <c r="C658" s="425"/>
      <c r="D658" s="425"/>
      <c r="E658" s="425"/>
      <c r="F658" s="425"/>
      <c r="G658" s="425"/>
      <c r="H658" s="425"/>
      <c r="I658" s="425"/>
      <c r="J658" s="425"/>
      <c r="K658" s="425"/>
      <c r="L658" s="425"/>
    </row>
    <row r="659" spans="1:12" ht="13.5" customHeight="1">
      <c r="A659" s="425"/>
      <c r="B659" s="465"/>
      <c r="C659" s="425"/>
      <c r="D659" s="425"/>
      <c r="E659" s="425"/>
      <c r="F659" s="425"/>
      <c r="G659" s="425"/>
      <c r="H659" s="425"/>
      <c r="I659" s="425"/>
      <c r="J659" s="425"/>
      <c r="K659" s="425"/>
      <c r="L659" s="425"/>
    </row>
    <row r="660" spans="1:12" ht="13.5" customHeight="1">
      <c r="A660" s="425"/>
      <c r="B660" s="465"/>
      <c r="C660" s="425"/>
      <c r="D660" s="425"/>
      <c r="E660" s="425"/>
      <c r="F660" s="425"/>
      <c r="G660" s="425"/>
      <c r="H660" s="425"/>
      <c r="I660" s="425"/>
      <c r="J660" s="425"/>
      <c r="K660" s="425"/>
      <c r="L660" s="425"/>
    </row>
    <row r="661" spans="1:12" ht="13.5" customHeight="1">
      <c r="A661" s="425"/>
      <c r="B661" s="465"/>
      <c r="C661" s="425"/>
      <c r="D661" s="425"/>
      <c r="E661" s="425"/>
      <c r="F661" s="425"/>
      <c r="G661" s="425"/>
      <c r="H661" s="425"/>
      <c r="I661" s="425"/>
      <c r="J661" s="425"/>
      <c r="K661" s="425"/>
      <c r="L661" s="425"/>
    </row>
    <row r="662" spans="1:12" ht="13.5" customHeight="1">
      <c r="A662" s="425"/>
      <c r="B662" s="465"/>
      <c r="C662" s="425"/>
      <c r="D662" s="425"/>
      <c r="E662" s="425"/>
      <c r="F662" s="425"/>
      <c r="G662" s="425"/>
      <c r="H662" s="425"/>
      <c r="I662" s="425"/>
      <c r="J662" s="425"/>
      <c r="K662" s="425"/>
      <c r="L662" s="425"/>
    </row>
    <row r="663" spans="1:12" ht="13.5" customHeight="1">
      <c r="A663" s="425"/>
      <c r="B663" s="465"/>
      <c r="C663" s="425"/>
      <c r="D663" s="425"/>
      <c r="E663" s="425"/>
      <c r="F663" s="425"/>
      <c r="G663" s="425"/>
      <c r="H663" s="425"/>
      <c r="I663" s="425"/>
      <c r="J663" s="425"/>
      <c r="K663" s="425"/>
      <c r="L663" s="425"/>
    </row>
    <row r="664" spans="1:12" ht="13.5" customHeight="1">
      <c r="A664" s="425"/>
      <c r="B664" s="465"/>
      <c r="C664" s="425"/>
      <c r="D664" s="425"/>
      <c r="E664" s="425"/>
      <c r="F664" s="425"/>
      <c r="G664" s="425"/>
      <c r="H664" s="425"/>
      <c r="I664" s="425"/>
      <c r="J664" s="425"/>
      <c r="K664" s="425"/>
      <c r="L664" s="425"/>
    </row>
    <row r="665" spans="1:12" ht="13.5" customHeight="1">
      <c r="A665" s="425"/>
      <c r="B665" s="465"/>
      <c r="C665" s="425"/>
      <c r="D665" s="425"/>
      <c r="E665" s="425"/>
      <c r="F665" s="425"/>
      <c r="G665" s="425"/>
      <c r="H665" s="425"/>
      <c r="I665" s="425"/>
      <c r="J665" s="425"/>
      <c r="K665" s="425"/>
      <c r="L665" s="425"/>
    </row>
    <row r="666" spans="1:12" ht="13.5" customHeight="1">
      <c r="A666" s="425"/>
      <c r="B666" s="465"/>
      <c r="C666" s="425"/>
      <c r="D666" s="425"/>
      <c r="E666" s="425"/>
      <c r="F666" s="425"/>
      <c r="G666" s="425"/>
      <c r="H666" s="425"/>
      <c r="I666" s="425"/>
      <c r="J666" s="425"/>
      <c r="K666" s="425"/>
      <c r="L666" s="425"/>
    </row>
    <row r="667" spans="1:12" ht="13.5" customHeight="1">
      <c r="A667" s="425"/>
      <c r="B667" s="465"/>
      <c r="C667" s="425"/>
      <c r="D667" s="425"/>
      <c r="E667" s="425"/>
      <c r="F667" s="425"/>
      <c r="G667" s="425"/>
      <c r="H667" s="425"/>
      <c r="I667" s="425"/>
      <c r="J667" s="425"/>
      <c r="K667" s="425"/>
      <c r="L667" s="425"/>
    </row>
    <row r="668" spans="1:12" ht="13.5" customHeight="1">
      <c r="A668" s="425"/>
      <c r="B668" s="465"/>
      <c r="C668" s="425"/>
      <c r="D668" s="425"/>
      <c r="E668" s="425"/>
      <c r="F668" s="425"/>
      <c r="G668" s="425"/>
      <c r="H668" s="425"/>
      <c r="I668" s="425"/>
      <c r="J668" s="425"/>
      <c r="K668" s="425"/>
      <c r="L668" s="425"/>
    </row>
    <row r="669" spans="1:12" ht="13.5" customHeight="1">
      <c r="A669" s="425"/>
      <c r="B669" s="465"/>
      <c r="C669" s="425"/>
      <c r="D669" s="425"/>
      <c r="E669" s="425"/>
      <c r="F669" s="425"/>
      <c r="G669" s="425"/>
      <c r="H669" s="425"/>
      <c r="I669" s="425"/>
      <c r="J669" s="425"/>
      <c r="K669" s="425"/>
      <c r="L669" s="425"/>
    </row>
    <row r="670" spans="1:12" ht="13.5" customHeight="1">
      <c r="A670" s="425"/>
      <c r="B670" s="465"/>
      <c r="C670" s="425"/>
      <c r="D670" s="425"/>
      <c r="E670" s="425"/>
      <c r="F670" s="425"/>
      <c r="G670" s="425"/>
      <c r="H670" s="425"/>
      <c r="I670" s="425"/>
      <c r="J670" s="425"/>
      <c r="K670" s="425"/>
      <c r="L670" s="425"/>
    </row>
    <row r="671" spans="1:12" ht="13.5" customHeight="1">
      <c r="A671" s="425"/>
      <c r="B671" s="465"/>
      <c r="C671" s="425"/>
      <c r="D671" s="425"/>
      <c r="E671" s="425"/>
      <c r="F671" s="425"/>
      <c r="G671" s="425"/>
      <c r="H671" s="425"/>
      <c r="I671" s="425"/>
      <c r="J671" s="425"/>
      <c r="K671" s="425"/>
      <c r="L671" s="425"/>
    </row>
    <row r="672" spans="1:12" ht="13.5" customHeight="1">
      <c r="A672" s="425"/>
      <c r="B672" s="465"/>
      <c r="C672" s="425"/>
      <c r="D672" s="425"/>
      <c r="E672" s="425"/>
      <c r="F672" s="425"/>
      <c r="G672" s="425"/>
      <c r="H672" s="425"/>
      <c r="I672" s="425"/>
      <c r="J672" s="425"/>
      <c r="K672" s="425"/>
      <c r="L672" s="425"/>
    </row>
    <row r="673" spans="1:12" ht="13.5" customHeight="1">
      <c r="A673" s="425"/>
      <c r="B673" s="465"/>
      <c r="C673" s="425"/>
      <c r="D673" s="425"/>
      <c r="E673" s="425"/>
      <c r="F673" s="425"/>
      <c r="G673" s="425"/>
      <c r="H673" s="425"/>
      <c r="I673" s="425"/>
      <c r="J673" s="425"/>
      <c r="K673" s="425"/>
      <c r="L673" s="425"/>
    </row>
    <row r="674" spans="1:12" ht="13.5" customHeight="1">
      <c r="A674" s="425"/>
      <c r="B674" s="465"/>
      <c r="C674" s="425"/>
      <c r="D674" s="425"/>
      <c r="E674" s="425"/>
      <c r="F674" s="425"/>
      <c r="G674" s="425"/>
      <c r="H674" s="425"/>
      <c r="I674" s="425"/>
      <c r="J674" s="425"/>
      <c r="K674" s="425"/>
      <c r="L674" s="425"/>
    </row>
    <row r="675" spans="1:12" ht="13.5" customHeight="1">
      <c r="A675" s="425"/>
      <c r="B675" s="465"/>
      <c r="C675" s="425"/>
      <c r="D675" s="425"/>
      <c r="E675" s="425"/>
      <c r="F675" s="425"/>
      <c r="G675" s="425"/>
      <c r="H675" s="425"/>
      <c r="I675" s="425"/>
      <c r="J675" s="425"/>
      <c r="K675" s="425"/>
      <c r="L675" s="425"/>
    </row>
    <row r="676" spans="1:12" ht="13.5" customHeight="1">
      <c r="A676" s="425"/>
      <c r="B676" s="465"/>
      <c r="C676" s="425"/>
      <c r="D676" s="425"/>
      <c r="E676" s="425"/>
      <c r="F676" s="425"/>
      <c r="G676" s="425"/>
      <c r="H676" s="425"/>
      <c r="I676" s="425"/>
      <c r="J676" s="425"/>
      <c r="K676" s="425"/>
      <c r="L676" s="425"/>
    </row>
    <row r="677" spans="1:12" ht="13.5" customHeight="1">
      <c r="A677" s="425"/>
      <c r="B677" s="465"/>
      <c r="C677" s="425"/>
      <c r="D677" s="425"/>
      <c r="E677" s="425"/>
      <c r="F677" s="425"/>
      <c r="G677" s="425"/>
      <c r="H677" s="425"/>
      <c r="I677" s="425"/>
      <c r="J677" s="425"/>
      <c r="K677" s="425"/>
      <c r="L677" s="425"/>
    </row>
    <row r="678" spans="1:12" ht="13.5" customHeight="1">
      <c r="A678" s="425"/>
      <c r="B678" s="465"/>
      <c r="C678" s="425"/>
      <c r="D678" s="425"/>
      <c r="E678" s="425"/>
      <c r="F678" s="425"/>
      <c r="G678" s="425"/>
      <c r="H678" s="425"/>
      <c r="I678" s="425"/>
      <c r="J678" s="425"/>
      <c r="K678" s="425"/>
      <c r="L678" s="425"/>
    </row>
    <row r="679" spans="1:12" ht="13.5" customHeight="1">
      <c r="A679" s="425"/>
      <c r="B679" s="465"/>
      <c r="C679" s="425"/>
      <c r="D679" s="425"/>
      <c r="E679" s="425"/>
      <c r="F679" s="425"/>
      <c r="G679" s="425"/>
      <c r="H679" s="425"/>
      <c r="I679" s="425"/>
      <c r="J679" s="425"/>
      <c r="K679" s="425"/>
      <c r="L679" s="425"/>
    </row>
    <row r="680" spans="1:12" ht="13.5" customHeight="1">
      <c r="A680" s="425"/>
      <c r="B680" s="465"/>
      <c r="C680" s="425"/>
      <c r="D680" s="425"/>
      <c r="E680" s="425"/>
      <c r="F680" s="425"/>
      <c r="G680" s="425"/>
      <c r="H680" s="425"/>
      <c r="I680" s="425"/>
      <c r="J680" s="425"/>
      <c r="K680" s="425"/>
      <c r="L680" s="425"/>
    </row>
    <row r="681" spans="1:12" ht="13.5" customHeight="1">
      <c r="A681" s="425"/>
      <c r="B681" s="465"/>
      <c r="C681" s="425"/>
      <c r="D681" s="425"/>
      <c r="E681" s="425"/>
      <c r="F681" s="425"/>
      <c r="G681" s="425"/>
      <c r="H681" s="425"/>
      <c r="I681" s="425"/>
      <c r="J681" s="425"/>
      <c r="K681" s="425"/>
      <c r="L681" s="425"/>
    </row>
    <row r="682" spans="1:12" ht="13.5" customHeight="1">
      <c r="A682" s="425"/>
      <c r="B682" s="465"/>
      <c r="C682" s="425"/>
      <c r="D682" s="425"/>
      <c r="E682" s="425"/>
      <c r="F682" s="425"/>
      <c r="G682" s="425"/>
      <c r="H682" s="425"/>
      <c r="I682" s="425"/>
      <c r="J682" s="425"/>
      <c r="K682" s="425"/>
      <c r="L682" s="425"/>
    </row>
    <row r="683" spans="1:12" ht="13.5" customHeight="1">
      <c r="A683" s="425"/>
      <c r="B683" s="465"/>
      <c r="C683" s="425"/>
      <c r="D683" s="425"/>
      <c r="E683" s="425"/>
      <c r="F683" s="425"/>
      <c r="G683" s="425"/>
      <c r="H683" s="425"/>
      <c r="I683" s="425"/>
      <c r="J683" s="425"/>
      <c r="K683" s="425"/>
      <c r="L683" s="425"/>
    </row>
    <row r="684" spans="1:12" ht="13.5" customHeight="1">
      <c r="A684" s="425"/>
      <c r="B684" s="465"/>
      <c r="C684" s="425"/>
      <c r="D684" s="425"/>
      <c r="E684" s="425"/>
      <c r="F684" s="425"/>
      <c r="G684" s="425"/>
      <c r="H684" s="425"/>
      <c r="I684" s="425"/>
      <c r="J684" s="425"/>
      <c r="K684" s="425"/>
      <c r="L684" s="425"/>
    </row>
    <row r="685" spans="1:12" ht="13.5" customHeight="1">
      <c r="A685" s="425"/>
      <c r="B685" s="465"/>
      <c r="C685" s="425"/>
      <c r="D685" s="425"/>
      <c r="E685" s="425"/>
      <c r="F685" s="425"/>
      <c r="G685" s="425"/>
      <c r="H685" s="425"/>
      <c r="I685" s="425"/>
      <c r="J685" s="425"/>
      <c r="K685" s="425"/>
      <c r="L685" s="425"/>
    </row>
    <row r="686" spans="1:12" ht="13.5" customHeight="1">
      <c r="A686" s="425"/>
      <c r="B686" s="465"/>
      <c r="C686" s="425"/>
      <c r="D686" s="425"/>
      <c r="E686" s="425"/>
      <c r="F686" s="425"/>
      <c r="G686" s="425"/>
      <c r="H686" s="425"/>
      <c r="I686" s="425"/>
      <c r="J686" s="425"/>
      <c r="K686" s="425"/>
      <c r="L686" s="425"/>
    </row>
    <row r="687" spans="1:12" ht="13.5" customHeight="1">
      <c r="A687" s="425"/>
      <c r="B687" s="465"/>
      <c r="C687" s="425"/>
      <c r="D687" s="425"/>
      <c r="E687" s="425"/>
      <c r="F687" s="425"/>
      <c r="G687" s="425"/>
      <c r="H687" s="425"/>
      <c r="I687" s="425"/>
      <c r="J687" s="425"/>
      <c r="K687" s="425"/>
      <c r="L687" s="425"/>
    </row>
    <row r="688" spans="1:12" ht="13.5" customHeight="1">
      <c r="A688" s="425"/>
      <c r="B688" s="465"/>
      <c r="C688" s="425"/>
      <c r="D688" s="425"/>
      <c r="E688" s="425"/>
      <c r="F688" s="425"/>
      <c r="G688" s="425"/>
      <c r="H688" s="425"/>
      <c r="I688" s="425"/>
      <c r="J688" s="425"/>
      <c r="K688" s="425"/>
      <c r="L688" s="425"/>
    </row>
    <row r="689" spans="1:12" ht="13.5" customHeight="1">
      <c r="A689" s="425"/>
      <c r="B689" s="465"/>
      <c r="C689" s="425"/>
      <c r="D689" s="425"/>
      <c r="E689" s="425"/>
      <c r="F689" s="425"/>
      <c r="G689" s="425"/>
      <c r="H689" s="425"/>
      <c r="I689" s="425"/>
      <c r="J689" s="425"/>
      <c r="K689" s="425"/>
      <c r="L689" s="425"/>
    </row>
    <row r="690" spans="1:12" ht="13.5" customHeight="1">
      <c r="A690" s="425"/>
      <c r="B690" s="465"/>
      <c r="C690" s="425"/>
      <c r="D690" s="425"/>
      <c r="E690" s="425"/>
      <c r="F690" s="425"/>
      <c r="G690" s="425"/>
      <c r="H690" s="425"/>
      <c r="I690" s="425"/>
      <c r="J690" s="425"/>
      <c r="K690" s="425"/>
      <c r="L690" s="425"/>
    </row>
    <row r="691" spans="1:12" ht="13.5" customHeight="1">
      <c r="A691" s="425"/>
      <c r="B691" s="465"/>
      <c r="C691" s="425"/>
      <c r="D691" s="425"/>
      <c r="E691" s="425"/>
      <c r="F691" s="425"/>
      <c r="G691" s="425"/>
      <c r="H691" s="425"/>
      <c r="I691" s="425"/>
      <c r="J691" s="425"/>
      <c r="K691" s="425"/>
      <c r="L691" s="425"/>
    </row>
    <row r="692" spans="1:12" ht="13.5" customHeight="1">
      <c r="A692" s="425"/>
      <c r="B692" s="465"/>
      <c r="C692" s="425"/>
      <c r="D692" s="425"/>
      <c r="E692" s="425"/>
      <c r="F692" s="425"/>
      <c r="G692" s="425"/>
      <c r="H692" s="425"/>
      <c r="I692" s="425"/>
      <c r="J692" s="425"/>
      <c r="K692" s="425"/>
      <c r="L692" s="425"/>
    </row>
    <row r="693" spans="1:12" ht="13.5" customHeight="1">
      <c r="A693" s="425"/>
      <c r="B693" s="465"/>
      <c r="C693" s="425"/>
      <c r="D693" s="425"/>
      <c r="E693" s="425"/>
      <c r="F693" s="425"/>
      <c r="G693" s="425"/>
      <c r="H693" s="425"/>
      <c r="I693" s="425"/>
      <c r="J693" s="425"/>
      <c r="K693" s="425"/>
      <c r="L693" s="425"/>
    </row>
    <row r="694" spans="1:12" ht="13.5" customHeight="1">
      <c r="A694" s="425"/>
      <c r="B694" s="465"/>
      <c r="C694" s="425"/>
      <c r="D694" s="425"/>
      <c r="E694" s="425"/>
      <c r="F694" s="425"/>
      <c r="G694" s="425"/>
      <c r="H694" s="425"/>
      <c r="I694" s="425"/>
      <c r="J694" s="425"/>
      <c r="K694" s="425"/>
      <c r="L694" s="425"/>
    </row>
    <row r="695" spans="1:12" ht="13.5" customHeight="1">
      <c r="A695" s="425"/>
      <c r="B695" s="465"/>
      <c r="C695" s="425"/>
      <c r="D695" s="425"/>
      <c r="E695" s="425"/>
      <c r="F695" s="425"/>
      <c r="G695" s="425"/>
      <c r="H695" s="425"/>
      <c r="I695" s="425"/>
      <c r="J695" s="425"/>
      <c r="K695" s="425"/>
      <c r="L695" s="425"/>
    </row>
    <row r="696" spans="1:12" ht="13.5" customHeight="1">
      <c r="A696" s="425"/>
      <c r="B696" s="465"/>
      <c r="C696" s="425"/>
      <c r="D696" s="425"/>
      <c r="E696" s="425"/>
      <c r="F696" s="425"/>
      <c r="G696" s="425"/>
      <c r="H696" s="425"/>
      <c r="I696" s="425"/>
      <c r="J696" s="425"/>
      <c r="K696" s="425"/>
      <c r="L696" s="425"/>
    </row>
    <row r="697" spans="1:12" ht="13.5" customHeight="1">
      <c r="A697" s="425"/>
      <c r="B697" s="465"/>
      <c r="C697" s="425"/>
      <c r="D697" s="425"/>
      <c r="E697" s="425"/>
      <c r="F697" s="425"/>
      <c r="G697" s="425"/>
      <c r="H697" s="425"/>
      <c r="I697" s="425"/>
      <c r="J697" s="425"/>
      <c r="K697" s="425"/>
      <c r="L697" s="425"/>
    </row>
    <row r="698" spans="1:12" ht="13.5" customHeight="1">
      <c r="A698" s="425"/>
      <c r="B698" s="465"/>
      <c r="C698" s="425"/>
      <c r="D698" s="425"/>
      <c r="E698" s="425"/>
      <c r="F698" s="425"/>
      <c r="G698" s="425"/>
      <c r="H698" s="425"/>
      <c r="I698" s="425"/>
      <c r="J698" s="425"/>
      <c r="K698" s="425"/>
      <c r="L698" s="425"/>
    </row>
    <row r="699" spans="1:12" ht="13.5" customHeight="1">
      <c r="A699" s="425"/>
      <c r="B699" s="465"/>
      <c r="C699" s="425"/>
      <c r="D699" s="425"/>
      <c r="E699" s="425"/>
      <c r="F699" s="425"/>
      <c r="G699" s="425"/>
      <c r="H699" s="425"/>
      <c r="I699" s="425"/>
      <c r="J699" s="425"/>
      <c r="K699" s="425"/>
      <c r="L699" s="425"/>
    </row>
    <row r="700" spans="1:12" ht="13.5" customHeight="1">
      <c r="A700" s="425"/>
      <c r="B700" s="465"/>
      <c r="C700" s="425"/>
      <c r="D700" s="425"/>
      <c r="E700" s="425"/>
      <c r="F700" s="425"/>
      <c r="G700" s="425"/>
      <c r="H700" s="425"/>
      <c r="I700" s="425"/>
      <c r="J700" s="425"/>
      <c r="K700" s="425"/>
      <c r="L700" s="425"/>
    </row>
    <row r="701" spans="1:12" ht="13.5" customHeight="1">
      <c r="A701" s="425"/>
      <c r="B701" s="465"/>
      <c r="C701" s="425"/>
      <c r="D701" s="425"/>
      <c r="E701" s="425"/>
      <c r="F701" s="425"/>
      <c r="G701" s="425"/>
      <c r="H701" s="425"/>
      <c r="I701" s="425"/>
      <c r="J701" s="425"/>
      <c r="K701" s="425"/>
      <c r="L701" s="425"/>
    </row>
    <row r="702" spans="1:12" ht="13.5" customHeight="1">
      <c r="A702" s="425"/>
      <c r="B702" s="465"/>
      <c r="C702" s="425"/>
      <c r="D702" s="425"/>
      <c r="E702" s="425"/>
      <c r="F702" s="425"/>
      <c r="G702" s="425"/>
      <c r="H702" s="425"/>
      <c r="I702" s="425"/>
      <c r="J702" s="425"/>
      <c r="K702" s="425"/>
      <c r="L702" s="425"/>
    </row>
    <row r="703" spans="1:12" ht="13.5" customHeight="1">
      <c r="A703" s="425"/>
      <c r="B703" s="465"/>
      <c r="C703" s="425"/>
      <c r="D703" s="425"/>
      <c r="E703" s="425"/>
      <c r="F703" s="425"/>
      <c r="G703" s="425"/>
      <c r="H703" s="425"/>
      <c r="I703" s="425"/>
      <c r="J703" s="425"/>
      <c r="K703" s="425"/>
      <c r="L703" s="425"/>
    </row>
    <row r="704" spans="1:12" ht="13.5" customHeight="1">
      <c r="A704" s="425"/>
      <c r="B704" s="465"/>
      <c r="C704" s="425"/>
      <c r="D704" s="425"/>
      <c r="E704" s="425"/>
      <c r="F704" s="425"/>
      <c r="G704" s="425"/>
      <c r="H704" s="425"/>
      <c r="I704" s="425"/>
      <c r="J704" s="425"/>
      <c r="K704" s="425"/>
      <c r="L704" s="425"/>
    </row>
    <row r="705" spans="1:12" ht="13.5" customHeight="1">
      <c r="A705" s="425"/>
      <c r="B705" s="465"/>
      <c r="C705" s="425"/>
      <c r="D705" s="425"/>
      <c r="E705" s="425"/>
      <c r="F705" s="425"/>
      <c r="G705" s="425"/>
      <c r="H705" s="425"/>
      <c r="I705" s="425"/>
      <c r="J705" s="425"/>
      <c r="K705" s="425"/>
      <c r="L705" s="425"/>
    </row>
    <row r="706" spans="1:12" ht="13.5" customHeight="1">
      <c r="A706" s="425"/>
      <c r="B706" s="465"/>
      <c r="C706" s="425"/>
      <c r="D706" s="425"/>
      <c r="E706" s="425"/>
      <c r="F706" s="425"/>
      <c r="G706" s="425"/>
      <c r="H706" s="425"/>
      <c r="I706" s="425"/>
      <c r="J706" s="425"/>
      <c r="K706" s="425"/>
      <c r="L706" s="425"/>
    </row>
    <row r="707" spans="1:12" ht="13.5" customHeight="1">
      <c r="A707" s="425"/>
      <c r="B707" s="465"/>
      <c r="C707" s="425"/>
      <c r="D707" s="425"/>
      <c r="E707" s="425"/>
      <c r="F707" s="425"/>
      <c r="G707" s="425"/>
      <c r="H707" s="425"/>
      <c r="I707" s="425"/>
      <c r="J707" s="425"/>
      <c r="K707" s="425"/>
      <c r="L707" s="425"/>
    </row>
    <row r="708" spans="1:12" ht="13.5" customHeight="1">
      <c r="A708" s="425"/>
      <c r="B708" s="465"/>
      <c r="C708" s="425"/>
      <c r="D708" s="425"/>
      <c r="E708" s="425"/>
      <c r="F708" s="425"/>
      <c r="G708" s="425"/>
      <c r="H708" s="425"/>
      <c r="I708" s="425"/>
      <c r="J708" s="425"/>
      <c r="K708" s="425"/>
      <c r="L708" s="425"/>
    </row>
    <row r="709" spans="1:12" ht="13.5" customHeight="1">
      <c r="A709" s="425"/>
      <c r="B709" s="465"/>
      <c r="C709" s="425"/>
      <c r="D709" s="425"/>
      <c r="E709" s="425"/>
      <c r="F709" s="425"/>
      <c r="G709" s="425"/>
      <c r="H709" s="425"/>
      <c r="I709" s="425"/>
      <c r="J709" s="425"/>
      <c r="K709" s="425"/>
      <c r="L709" s="425"/>
    </row>
    <row r="710" spans="1:12" ht="13.5" customHeight="1">
      <c r="A710" s="425"/>
      <c r="B710" s="465"/>
      <c r="C710" s="425"/>
      <c r="D710" s="425"/>
      <c r="E710" s="425"/>
      <c r="F710" s="425"/>
      <c r="G710" s="425"/>
      <c r="H710" s="425"/>
      <c r="I710" s="425"/>
      <c r="J710" s="425"/>
      <c r="K710" s="425"/>
      <c r="L710" s="425"/>
    </row>
    <row r="711" spans="1:12" ht="13.5" customHeight="1">
      <c r="A711" s="425"/>
      <c r="B711" s="465"/>
      <c r="C711" s="425"/>
      <c r="D711" s="425"/>
      <c r="E711" s="425"/>
      <c r="F711" s="425"/>
      <c r="G711" s="425"/>
      <c r="H711" s="425"/>
      <c r="I711" s="425"/>
      <c r="J711" s="425"/>
      <c r="K711" s="425"/>
      <c r="L711" s="425"/>
    </row>
    <row r="712" spans="1:12" ht="13.5" customHeight="1">
      <c r="A712" s="425"/>
      <c r="B712" s="465"/>
      <c r="C712" s="425"/>
      <c r="D712" s="425"/>
      <c r="E712" s="425"/>
      <c r="F712" s="425"/>
      <c r="G712" s="425"/>
      <c r="H712" s="425"/>
      <c r="I712" s="425"/>
      <c r="J712" s="425"/>
      <c r="K712" s="425"/>
      <c r="L712" s="425"/>
    </row>
    <row r="713" spans="1:12" ht="13.5" customHeight="1">
      <c r="A713" s="425"/>
      <c r="B713" s="465"/>
      <c r="C713" s="425"/>
      <c r="D713" s="425"/>
      <c r="E713" s="425"/>
      <c r="F713" s="425"/>
      <c r="G713" s="425"/>
      <c r="H713" s="425"/>
      <c r="I713" s="425"/>
      <c r="J713" s="425"/>
      <c r="K713" s="425"/>
      <c r="L713" s="425"/>
    </row>
    <row r="714" spans="1:12" ht="13.5" customHeight="1">
      <c r="A714" s="425"/>
      <c r="B714" s="465"/>
      <c r="C714" s="425"/>
      <c r="D714" s="425"/>
      <c r="E714" s="425"/>
      <c r="F714" s="425"/>
      <c r="G714" s="425"/>
      <c r="H714" s="425"/>
      <c r="I714" s="425"/>
      <c r="J714" s="425"/>
      <c r="K714" s="425"/>
      <c r="L714" s="425"/>
    </row>
    <row r="715" spans="1:12" ht="13.5" customHeight="1">
      <c r="A715" s="425"/>
      <c r="B715" s="465"/>
      <c r="C715" s="425"/>
      <c r="D715" s="425"/>
      <c r="E715" s="425"/>
      <c r="F715" s="425"/>
      <c r="G715" s="425"/>
      <c r="H715" s="425"/>
      <c r="I715" s="425"/>
      <c r="J715" s="425"/>
      <c r="K715" s="425"/>
      <c r="L715" s="425"/>
    </row>
    <row r="716" spans="1:12" ht="13.5" customHeight="1">
      <c r="A716" s="425"/>
      <c r="B716" s="465"/>
      <c r="C716" s="425"/>
      <c r="D716" s="425"/>
      <c r="E716" s="425"/>
      <c r="F716" s="425"/>
      <c r="G716" s="425"/>
      <c r="H716" s="425"/>
      <c r="I716" s="425"/>
      <c r="J716" s="425"/>
      <c r="K716" s="425"/>
      <c r="L716" s="425"/>
    </row>
    <row r="717" spans="1:12" ht="13.5" customHeight="1">
      <c r="A717" s="425"/>
      <c r="B717" s="465"/>
      <c r="C717" s="425"/>
      <c r="D717" s="425"/>
      <c r="E717" s="425"/>
      <c r="F717" s="425"/>
      <c r="G717" s="425"/>
      <c r="H717" s="425"/>
      <c r="I717" s="425"/>
      <c r="J717" s="425"/>
      <c r="K717" s="425"/>
      <c r="L717" s="425"/>
    </row>
    <row r="718" spans="1:12" ht="13.5" customHeight="1">
      <c r="A718" s="425"/>
      <c r="B718" s="465"/>
      <c r="C718" s="425"/>
      <c r="D718" s="425"/>
      <c r="E718" s="425"/>
      <c r="F718" s="425"/>
      <c r="G718" s="425"/>
      <c r="H718" s="425"/>
      <c r="I718" s="425"/>
      <c r="J718" s="425"/>
      <c r="K718" s="425"/>
      <c r="L718" s="425"/>
    </row>
    <row r="719" spans="1:12" ht="13.5" customHeight="1">
      <c r="A719" s="425"/>
      <c r="B719" s="465"/>
      <c r="C719" s="425"/>
      <c r="D719" s="425"/>
      <c r="E719" s="425"/>
      <c r="F719" s="425"/>
      <c r="G719" s="425"/>
      <c r="H719" s="425"/>
      <c r="I719" s="425"/>
      <c r="J719" s="425"/>
      <c r="K719" s="425"/>
      <c r="L719" s="425"/>
    </row>
    <row r="720" spans="1:12" ht="13.5" customHeight="1">
      <c r="A720" s="425"/>
      <c r="B720" s="465"/>
      <c r="C720" s="425"/>
      <c r="D720" s="425"/>
      <c r="E720" s="425"/>
      <c r="F720" s="425"/>
      <c r="G720" s="425"/>
      <c r="H720" s="425"/>
      <c r="I720" s="425"/>
      <c r="J720" s="425"/>
      <c r="K720" s="425"/>
      <c r="L720" s="425"/>
    </row>
    <row r="721" spans="1:12" ht="13.5" customHeight="1">
      <c r="A721" s="425"/>
      <c r="B721" s="465"/>
      <c r="C721" s="425"/>
      <c r="D721" s="425"/>
      <c r="E721" s="425"/>
      <c r="F721" s="425"/>
      <c r="G721" s="425"/>
      <c r="H721" s="425"/>
      <c r="I721" s="425"/>
      <c r="J721" s="425"/>
      <c r="K721" s="425"/>
      <c r="L721" s="425"/>
    </row>
    <row r="722" spans="1:12" ht="13.5" customHeight="1">
      <c r="A722" s="425"/>
      <c r="B722" s="465"/>
      <c r="C722" s="425"/>
      <c r="D722" s="425"/>
      <c r="E722" s="425"/>
      <c r="F722" s="425"/>
      <c r="G722" s="425"/>
      <c r="H722" s="425"/>
      <c r="I722" s="425"/>
      <c r="J722" s="425"/>
      <c r="K722" s="425"/>
      <c r="L722" s="425"/>
    </row>
    <row r="723" spans="1:12" ht="13.5" customHeight="1">
      <c r="A723" s="425"/>
      <c r="B723" s="465"/>
      <c r="C723" s="425"/>
      <c r="D723" s="425"/>
      <c r="E723" s="425"/>
      <c r="F723" s="425"/>
      <c r="G723" s="425"/>
      <c r="H723" s="425"/>
      <c r="I723" s="425"/>
      <c r="J723" s="425"/>
      <c r="K723" s="425"/>
      <c r="L723" s="425"/>
    </row>
    <row r="724" spans="1:12" ht="13.5" customHeight="1">
      <c r="A724" s="425"/>
      <c r="B724" s="465"/>
      <c r="C724" s="425"/>
      <c r="D724" s="425"/>
      <c r="E724" s="425"/>
      <c r="F724" s="425"/>
      <c r="G724" s="425"/>
      <c r="H724" s="425"/>
      <c r="I724" s="425"/>
      <c r="J724" s="425"/>
      <c r="K724" s="425"/>
      <c r="L724" s="425"/>
    </row>
    <row r="725" spans="1:12" ht="13.5" customHeight="1">
      <c r="A725" s="425"/>
      <c r="B725" s="465"/>
      <c r="C725" s="425"/>
      <c r="D725" s="425"/>
      <c r="E725" s="425"/>
      <c r="F725" s="425"/>
      <c r="G725" s="425"/>
      <c r="H725" s="425"/>
      <c r="I725" s="425"/>
      <c r="J725" s="425"/>
      <c r="K725" s="425"/>
      <c r="L725" s="425"/>
    </row>
    <row r="726" spans="1:12" ht="13.5" customHeight="1">
      <c r="A726" s="425"/>
      <c r="B726" s="465"/>
      <c r="C726" s="425"/>
      <c r="D726" s="425"/>
      <c r="E726" s="425"/>
      <c r="F726" s="425"/>
      <c r="G726" s="425"/>
      <c r="H726" s="425"/>
      <c r="I726" s="425"/>
      <c r="J726" s="425"/>
      <c r="K726" s="425"/>
      <c r="L726" s="425"/>
    </row>
    <row r="727" spans="1:12" ht="13.5" customHeight="1">
      <c r="A727" s="425"/>
      <c r="B727" s="465"/>
      <c r="C727" s="425"/>
      <c r="D727" s="425"/>
      <c r="E727" s="425"/>
      <c r="F727" s="425"/>
      <c r="G727" s="425"/>
      <c r="H727" s="425"/>
      <c r="I727" s="425"/>
      <c r="J727" s="425"/>
      <c r="K727" s="425"/>
      <c r="L727" s="425"/>
    </row>
    <row r="728" spans="1:12" ht="13.5" customHeight="1">
      <c r="A728" s="425"/>
      <c r="B728" s="465"/>
      <c r="C728" s="425"/>
      <c r="D728" s="425"/>
      <c r="E728" s="425"/>
      <c r="F728" s="425"/>
      <c r="G728" s="425"/>
      <c r="H728" s="425"/>
      <c r="I728" s="425"/>
      <c r="J728" s="425"/>
      <c r="K728" s="425"/>
      <c r="L728" s="425"/>
    </row>
    <row r="729" spans="1:12" ht="13.5" customHeight="1">
      <c r="A729" s="425"/>
      <c r="B729" s="465"/>
      <c r="C729" s="425"/>
      <c r="D729" s="425"/>
      <c r="E729" s="425"/>
      <c r="F729" s="425"/>
      <c r="G729" s="425"/>
      <c r="H729" s="425"/>
      <c r="I729" s="425"/>
      <c r="J729" s="425"/>
      <c r="K729" s="425"/>
      <c r="L729" s="425"/>
    </row>
    <row r="730" spans="1:12" ht="13.5" customHeight="1">
      <c r="A730" s="425"/>
      <c r="B730" s="465"/>
      <c r="C730" s="425"/>
      <c r="D730" s="425"/>
      <c r="E730" s="425"/>
      <c r="F730" s="425"/>
      <c r="G730" s="425"/>
      <c r="H730" s="425"/>
      <c r="I730" s="425"/>
      <c r="J730" s="425"/>
      <c r="K730" s="425"/>
      <c r="L730" s="425"/>
    </row>
    <row r="731" spans="1:12" ht="13.5" customHeight="1">
      <c r="A731" s="425"/>
      <c r="B731" s="465"/>
      <c r="C731" s="425"/>
      <c r="D731" s="425"/>
      <c r="E731" s="425"/>
      <c r="F731" s="425"/>
      <c r="G731" s="425"/>
      <c r="H731" s="425"/>
      <c r="I731" s="425"/>
      <c r="J731" s="425"/>
      <c r="K731" s="425"/>
      <c r="L731" s="425"/>
    </row>
    <row r="732" spans="1:12" ht="13.5" customHeight="1">
      <c r="A732" s="425"/>
      <c r="B732" s="465"/>
      <c r="C732" s="425"/>
      <c r="D732" s="425"/>
      <c r="E732" s="425"/>
      <c r="F732" s="425"/>
      <c r="G732" s="425"/>
      <c r="H732" s="425"/>
      <c r="I732" s="425"/>
      <c r="J732" s="425"/>
      <c r="K732" s="425"/>
      <c r="L732" s="425"/>
    </row>
    <row r="733" spans="1:12" ht="13.5" customHeight="1">
      <c r="A733" s="425"/>
      <c r="B733" s="465"/>
      <c r="C733" s="425"/>
      <c r="D733" s="425"/>
      <c r="E733" s="425"/>
      <c r="F733" s="425"/>
      <c r="G733" s="425"/>
      <c r="H733" s="425"/>
      <c r="I733" s="425"/>
      <c r="J733" s="425"/>
      <c r="K733" s="425"/>
      <c r="L733" s="425"/>
    </row>
    <row r="734" spans="1:12" ht="13.5" customHeight="1">
      <c r="A734" s="425"/>
      <c r="B734" s="465"/>
      <c r="C734" s="425"/>
      <c r="D734" s="425"/>
      <c r="E734" s="425"/>
      <c r="F734" s="425"/>
      <c r="G734" s="425"/>
      <c r="H734" s="425"/>
      <c r="I734" s="425"/>
      <c r="J734" s="425"/>
      <c r="K734" s="425"/>
      <c r="L734" s="425"/>
    </row>
    <row r="735" spans="1:12" ht="13.5" customHeight="1">
      <c r="A735" s="425"/>
      <c r="B735" s="465"/>
      <c r="C735" s="425"/>
      <c r="D735" s="425"/>
      <c r="E735" s="425"/>
      <c r="F735" s="425"/>
      <c r="G735" s="425"/>
      <c r="H735" s="425"/>
      <c r="I735" s="425"/>
      <c r="J735" s="425"/>
      <c r="K735" s="425"/>
      <c r="L735" s="425"/>
    </row>
    <row r="736" spans="1:12" ht="13.5" customHeight="1">
      <c r="A736" s="425"/>
      <c r="B736" s="465"/>
      <c r="C736" s="425"/>
      <c r="D736" s="425"/>
      <c r="E736" s="425"/>
      <c r="F736" s="425"/>
      <c r="G736" s="425"/>
      <c r="H736" s="425"/>
      <c r="I736" s="425"/>
      <c r="J736" s="425"/>
      <c r="K736" s="425"/>
      <c r="L736" s="425"/>
    </row>
    <row r="737" spans="1:12" ht="13.5" customHeight="1">
      <c r="A737" s="425"/>
      <c r="B737" s="465"/>
      <c r="C737" s="425"/>
      <c r="D737" s="425"/>
      <c r="E737" s="425"/>
      <c r="F737" s="425"/>
      <c r="G737" s="425"/>
      <c r="H737" s="425"/>
      <c r="I737" s="425"/>
      <c r="J737" s="425"/>
      <c r="K737" s="425"/>
      <c r="L737" s="425"/>
    </row>
    <row r="738" spans="1:12" ht="13.5" customHeight="1">
      <c r="A738" s="425"/>
      <c r="B738" s="465"/>
      <c r="C738" s="425"/>
      <c r="D738" s="425"/>
      <c r="E738" s="425"/>
      <c r="F738" s="425"/>
      <c r="G738" s="425"/>
      <c r="H738" s="425"/>
      <c r="I738" s="425"/>
      <c r="J738" s="425"/>
      <c r="K738" s="425"/>
      <c r="L738" s="425"/>
    </row>
    <row r="739" spans="1:12" ht="13.5" customHeight="1">
      <c r="A739" s="425"/>
      <c r="B739" s="465"/>
      <c r="C739" s="425"/>
      <c r="D739" s="425"/>
      <c r="E739" s="425"/>
      <c r="F739" s="425"/>
      <c r="G739" s="425"/>
      <c r="H739" s="425"/>
      <c r="I739" s="425"/>
      <c r="J739" s="425"/>
      <c r="K739" s="425"/>
      <c r="L739" s="425"/>
    </row>
    <row r="740" spans="1:12" ht="13.5" customHeight="1">
      <c r="A740" s="425"/>
      <c r="B740" s="465"/>
      <c r="C740" s="425"/>
      <c r="D740" s="425"/>
      <c r="E740" s="425"/>
      <c r="F740" s="425"/>
      <c r="G740" s="425"/>
      <c r="H740" s="425"/>
      <c r="I740" s="425"/>
      <c r="J740" s="425"/>
      <c r="K740" s="425"/>
      <c r="L740" s="425"/>
    </row>
    <row r="741" spans="1:12" ht="13.5" customHeight="1">
      <c r="A741" s="425"/>
      <c r="B741" s="465"/>
      <c r="C741" s="425"/>
      <c r="D741" s="425"/>
      <c r="E741" s="425"/>
      <c r="F741" s="425"/>
      <c r="G741" s="425"/>
      <c r="H741" s="425"/>
      <c r="I741" s="425"/>
      <c r="J741" s="425"/>
      <c r="K741" s="425"/>
      <c r="L741" s="425"/>
    </row>
    <row r="742" spans="1:12" ht="13.5" customHeight="1">
      <c r="A742" s="425"/>
      <c r="B742" s="465"/>
      <c r="C742" s="425"/>
      <c r="D742" s="425"/>
      <c r="E742" s="425"/>
      <c r="F742" s="425"/>
      <c r="G742" s="425"/>
      <c r="H742" s="425"/>
      <c r="I742" s="425"/>
      <c r="J742" s="425"/>
      <c r="K742" s="425"/>
      <c r="L742" s="425"/>
    </row>
    <row r="743" spans="1:12" ht="13.5" customHeight="1">
      <c r="A743" s="425"/>
      <c r="B743" s="465"/>
      <c r="C743" s="425"/>
      <c r="D743" s="425"/>
      <c r="E743" s="425"/>
      <c r="F743" s="425"/>
      <c r="G743" s="425"/>
      <c r="H743" s="425"/>
      <c r="I743" s="425"/>
      <c r="J743" s="425"/>
      <c r="K743" s="425"/>
      <c r="L743" s="425"/>
    </row>
    <row r="744" spans="1:12" ht="13.5" customHeight="1">
      <c r="A744" s="425"/>
      <c r="B744" s="465"/>
      <c r="C744" s="425"/>
      <c r="D744" s="425"/>
      <c r="E744" s="425"/>
      <c r="F744" s="425"/>
      <c r="G744" s="425"/>
      <c r="H744" s="425"/>
      <c r="I744" s="425"/>
      <c r="J744" s="425"/>
      <c r="K744" s="425"/>
      <c r="L744" s="425"/>
    </row>
    <row r="745" spans="1:12" ht="13.5" customHeight="1">
      <c r="A745" s="425"/>
      <c r="B745" s="465"/>
      <c r="C745" s="425"/>
      <c r="D745" s="425"/>
      <c r="E745" s="425"/>
      <c r="F745" s="425"/>
      <c r="G745" s="425"/>
      <c r="H745" s="425"/>
      <c r="I745" s="425"/>
      <c r="J745" s="425"/>
      <c r="K745" s="425"/>
      <c r="L745" s="425"/>
    </row>
    <row r="746" spans="1:12" ht="13.5" customHeight="1">
      <c r="A746" s="425"/>
      <c r="B746" s="465"/>
      <c r="C746" s="425"/>
      <c r="D746" s="425"/>
      <c r="E746" s="425"/>
      <c r="F746" s="425"/>
      <c r="G746" s="425"/>
      <c r="H746" s="425"/>
      <c r="I746" s="425"/>
      <c r="J746" s="425"/>
      <c r="K746" s="425"/>
      <c r="L746" s="425"/>
    </row>
    <row r="747" spans="1:12" ht="13.5" customHeight="1">
      <c r="A747" s="425"/>
      <c r="B747" s="465"/>
      <c r="C747" s="425"/>
      <c r="D747" s="425"/>
      <c r="E747" s="425"/>
      <c r="F747" s="425"/>
      <c r="G747" s="425"/>
      <c r="H747" s="425"/>
      <c r="I747" s="425"/>
      <c r="J747" s="425"/>
      <c r="K747" s="425"/>
      <c r="L747" s="425"/>
    </row>
    <row r="748" spans="1:12" ht="13.5" customHeight="1">
      <c r="A748" s="425"/>
      <c r="B748" s="465"/>
      <c r="C748" s="425"/>
      <c r="D748" s="425"/>
      <c r="E748" s="425"/>
      <c r="F748" s="425"/>
      <c r="G748" s="425"/>
      <c r="H748" s="425"/>
      <c r="I748" s="425"/>
      <c r="J748" s="425"/>
      <c r="K748" s="425"/>
      <c r="L748" s="425"/>
    </row>
    <row r="749" spans="1:12" ht="13.5" customHeight="1">
      <c r="A749" s="425"/>
      <c r="B749" s="465"/>
      <c r="C749" s="425"/>
      <c r="D749" s="425"/>
      <c r="E749" s="425"/>
      <c r="F749" s="425"/>
      <c r="G749" s="425"/>
      <c r="H749" s="425"/>
      <c r="I749" s="425"/>
      <c r="J749" s="425"/>
      <c r="K749" s="425"/>
      <c r="L749" s="425"/>
    </row>
    <row r="750" spans="1:12" ht="13.5" customHeight="1">
      <c r="A750" s="425"/>
      <c r="B750" s="465"/>
      <c r="C750" s="425"/>
      <c r="D750" s="425"/>
      <c r="E750" s="425"/>
      <c r="F750" s="425"/>
      <c r="G750" s="425"/>
      <c r="H750" s="425"/>
      <c r="I750" s="425"/>
      <c r="J750" s="425"/>
      <c r="K750" s="425"/>
      <c r="L750" s="425"/>
    </row>
    <row r="751" spans="1:12" ht="13.5" customHeight="1">
      <c r="A751" s="425"/>
      <c r="B751" s="465"/>
      <c r="C751" s="425"/>
      <c r="D751" s="425"/>
      <c r="E751" s="425"/>
      <c r="F751" s="425"/>
      <c r="G751" s="425"/>
      <c r="H751" s="425"/>
      <c r="I751" s="425"/>
      <c r="J751" s="425"/>
      <c r="K751" s="425"/>
      <c r="L751" s="425"/>
    </row>
    <row r="752" spans="1:12" ht="13.5" customHeight="1">
      <c r="A752" s="425"/>
      <c r="B752" s="465"/>
      <c r="C752" s="425"/>
      <c r="D752" s="425"/>
      <c r="E752" s="425"/>
      <c r="F752" s="425"/>
      <c r="G752" s="425"/>
      <c r="H752" s="425"/>
      <c r="I752" s="425"/>
      <c r="J752" s="425"/>
      <c r="K752" s="425"/>
      <c r="L752" s="425"/>
    </row>
    <row r="753" spans="1:12" ht="13.5" customHeight="1">
      <c r="A753" s="425"/>
      <c r="B753" s="465"/>
      <c r="C753" s="425"/>
      <c r="D753" s="425"/>
      <c r="E753" s="425"/>
      <c r="F753" s="425"/>
      <c r="G753" s="425"/>
      <c r="H753" s="425"/>
      <c r="I753" s="425"/>
      <c r="J753" s="425"/>
      <c r="K753" s="425"/>
      <c r="L753" s="425"/>
    </row>
    <row r="754" spans="1:12" ht="13.5" customHeight="1">
      <c r="A754" s="425"/>
      <c r="B754" s="465"/>
      <c r="C754" s="425"/>
      <c r="D754" s="425"/>
      <c r="E754" s="425"/>
      <c r="F754" s="425"/>
      <c r="G754" s="425"/>
      <c r="H754" s="425"/>
      <c r="I754" s="425"/>
      <c r="J754" s="425"/>
      <c r="K754" s="425"/>
      <c r="L754" s="425"/>
    </row>
    <row r="755" spans="1:12" ht="13.5" customHeight="1">
      <c r="A755" s="425"/>
      <c r="B755" s="465"/>
      <c r="C755" s="425"/>
      <c r="D755" s="425"/>
      <c r="E755" s="425"/>
      <c r="F755" s="425"/>
      <c r="G755" s="425"/>
      <c r="H755" s="425"/>
      <c r="I755" s="425"/>
      <c r="J755" s="425"/>
      <c r="K755" s="425"/>
      <c r="L755" s="425"/>
    </row>
    <row r="756" spans="1:12" ht="13.5" customHeight="1">
      <c r="A756" s="425"/>
      <c r="B756" s="465"/>
      <c r="C756" s="425"/>
      <c r="D756" s="425"/>
      <c r="E756" s="425"/>
      <c r="F756" s="425"/>
      <c r="G756" s="425"/>
      <c r="H756" s="425"/>
      <c r="I756" s="425"/>
      <c r="J756" s="425"/>
      <c r="K756" s="425"/>
      <c r="L756" s="425"/>
    </row>
    <row r="757" spans="1:12" ht="13.5" customHeight="1">
      <c r="A757" s="425"/>
      <c r="B757" s="465"/>
      <c r="C757" s="425"/>
      <c r="D757" s="425"/>
      <c r="E757" s="425"/>
      <c r="F757" s="425"/>
      <c r="G757" s="425"/>
      <c r="H757" s="425"/>
      <c r="I757" s="425"/>
      <c r="J757" s="425"/>
      <c r="K757" s="425"/>
      <c r="L757" s="425"/>
    </row>
    <row r="758" spans="1:12" ht="13.5" customHeight="1">
      <c r="A758" s="425"/>
      <c r="B758" s="465"/>
      <c r="C758" s="425"/>
      <c r="D758" s="425"/>
      <c r="E758" s="425"/>
      <c r="F758" s="425"/>
      <c r="G758" s="425"/>
      <c r="H758" s="425"/>
      <c r="I758" s="425"/>
      <c r="J758" s="425"/>
      <c r="K758" s="425"/>
      <c r="L758" s="425"/>
    </row>
    <row r="759" spans="1:12" ht="13.5" customHeight="1">
      <c r="A759" s="425"/>
      <c r="B759" s="465"/>
      <c r="C759" s="425"/>
      <c r="D759" s="425"/>
      <c r="E759" s="425"/>
      <c r="F759" s="425"/>
      <c r="G759" s="425"/>
      <c r="H759" s="425"/>
      <c r="I759" s="425"/>
      <c r="J759" s="425"/>
      <c r="K759" s="425"/>
      <c r="L759" s="425"/>
    </row>
    <row r="760" spans="1:12" ht="13.5" customHeight="1">
      <c r="A760" s="425"/>
      <c r="B760" s="465"/>
      <c r="C760" s="425"/>
      <c r="D760" s="425"/>
      <c r="E760" s="425"/>
      <c r="F760" s="425"/>
      <c r="G760" s="425"/>
      <c r="H760" s="425"/>
      <c r="I760" s="425"/>
      <c r="J760" s="425"/>
      <c r="K760" s="425"/>
      <c r="L760" s="425"/>
    </row>
    <row r="761" spans="1:12" ht="13.5" customHeight="1">
      <c r="A761" s="425"/>
      <c r="B761" s="465"/>
      <c r="C761" s="425"/>
      <c r="D761" s="425"/>
      <c r="E761" s="425"/>
      <c r="F761" s="425"/>
      <c r="G761" s="425"/>
      <c r="H761" s="425"/>
      <c r="I761" s="425"/>
      <c r="J761" s="425"/>
      <c r="K761" s="425"/>
      <c r="L761" s="425"/>
    </row>
    <row r="762" spans="1:12" ht="13.5" customHeight="1">
      <c r="A762" s="425"/>
      <c r="B762" s="465"/>
      <c r="C762" s="425"/>
      <c r="D762" s="425"/>
      <c r="E762" s="425"/>
      <c r="F762" s="425"/>
      <c r="G762" s="425"/>
      <c r="H762" s="425"/>
      <c r="I762" s="425"/>
      <c r="J762" s="425"/>
      <c r="K762" s="425"/>
      <c r="L762" s="425"/>
    </row>
    <row r="763" spans="1:12" ht="13.5" customHeight="1">
      <c r="A763" s="425"/>
      <c r="B763" s="465"/>
      <c r="C763" s="425"/>
      <c r="D763" s="425"/>
      <c r="E763" s="425"/>
      <c r="F763" s="425"/>
      <c r="G763" s="425"/>
      <c r="H763" s="425"/>
      <c r="I763" s="425"/>
      <c r="J763" s="425"/>
      <c r="K763" s="425"/>
      <c r="L763" s="425"/>
    </row>
    <row r="764" spans="1:12" ht="13.5" customHeight="1">
      <c r="A764" s="425"/>
      <c r="B764" s="465"/>
      <c r="C764" s="425"/>
      <c r="D764" s="425"/>
      <c r="E764" s="425"/>
      <c r="F764" s="425"/>
      <c r="G764" s="425"/>
      <c r="H764" s="425"/>
      <c r="I764" s="425"/>
      <c r="J764" s="425"/>
      <c r="K764" s="425"/>
      <c r="L764" s="425"/>
    </row>
    <row r="765" spans="1:12" ht="13.5" customHeight="1">
      <c r="A765" s="425"/>
      <c r="B765" s="465"/>
      <c r="C765" s="425"/>
      <c r="D765" s="425"/>
      <c r="E765" s="425"/>
      <c r="F765" s="425"/>
      <c r="G765" s="425"/>
      <c r="H765" s="425"/>
      <c r="I765" s="425"/>
      <c r="J765" s="425"/>
      <c r="K765" s="425"/>
      <c r="L765" s="425"/>
    </row>
    <row r="766" spans="1:12" ht="13.5" customHeight="1">
      <c r="A766" s="425"/>
      <c r="B766" s="465"/>
      <c r="C766" s="425"/>
      <c r="D766" s="425"/>
      <c r="E766" s="425"/>
      <c r="F766" s="425"/>
      <c r="G766" s="425"/>
      <c r="H766" s="425"/>
      <c r="I766" s="425"/>
      <c r="J766" s="425"/>
      <c r="K766" s="425"/>
      <c r="L766" s="425"/>
    </row>
    <row r="767" spans="1:12" ht="13.5" customHeight="1">
      <c r="A767" s="425"/>
      <c r="B767" s="465"/>
      <c r="C767" s="425"/>
      <c r="D767" s="425"/>
      <c r="E767" s="425"/>
      <c r="F767" s="425"/>
      <c r="G767" s="425"/>
      <c r="H767" s="425"/>
      <c r="I767" s="425"/>
      <c r="J767" s="425"/>
      <c r="K767" s="425"/>
      <c r="L767" s="425"/>
    </row>
    <row r="768" spans="1:12" ht="13.5" customHeight="1">
      <c r="A768" s="425"/>
      <c r="B768" s="465"/>
      <c r="C768" s="425"/>
      <c r="D768" s="425"/>
      <c r="E768" s="425"/>
      <c r="F768" s="425"/>
      <c r="G768" s="425"/>
      <c r="H768" s="425"/>
      <c r="I768" s="425"/>
      <c r="J768" s="425"/>
      <c r="K768" s="425"/>
      <c r="L768" s="425"/>
    </row>
    <row r="769" spans="1:12" ht="13.5" customHeight="1">
      <c r="A769" s="425"/>
      <c r="B769" s="465"/>
      <c r="C769" s="425"/>
      <c r="D769" s="425"/>
      <c r="E769" s="425"/>
      <c r="F769" s="425"/>
      <c r="G769" s="425"/>
      <c r="H769" s="425"/>
      <c r="I769" s="425"/>
      <c r="J769" s="425"/>
      <c r="K769" s="425"/>
      <c r="L769" s="425"/>
    </row>
    <row r="770" spans="1:12" ht="13.5" customHeight="1">
      <c r="A770" s="425"/>
      <c r="B770" s="465"/>
      <c r="C770" s="425"/>
      <c r="D770" s="425"/>
      <c r="E770" s="425"/>
      <c r="F770" s="425"/>
      <c r="G770" s="425"/>
      <c r="H770" s="425"/>
      <c r="I770" s="425"/>
      <c r="J770" s="425"/>
      <c r="K770" s="425"/>
      <c r="L770" s="425"/>
    </row>
    <row r="771" spans="1:12" ht="13.5" customHeight="1">
      <c r="A771" s="425"/>
      <c r="B771" s="465"/>
      <c r="C771" s="425"/>
      <c r="D771" s="425"/>
      <c r="E771" s="425"/>
      <c r="F771" s="425"/>
      <c r="G771" s="425"/>
      <c r="H771" s="425"/>
      <c r="I771" s="425"/>
      <c r="J771" s="425"/>
      <c r="K771" s="425"/>
      <c r="L771" s="425"/>
    </row>
    <row r="772" spans="1:12" ht="13.5" customHeight="1">
      <c r="A772" s="425"/>
      <c r="B772" s="465"/>
      <c r="C772" s="425"/>
      <c r="D772" s="425"/>
      <c r="E772" s="425"/>
      <c r="F772" s="425"/>
      <c r="G772" s="425"/>
      <c r="H772" s="425"/>
      <c r="I772" s="425"/>
      <c r="J772" s="425"/>
      <c r="K772" s="425"/>
      <c r="L772" s="425"/>
    </row>
    <row r="773" spans="1:12" ht="13.5" customHeight="1">
      <c r="A773" s="425"/>
      <c r="B773" s="465"/>
      <c r="C773" s="425"/>
      <c r="D773" s="425"/>
      <c r="E773" s="425"/>
      <c r="F773" s="425"/>
      <c r="G773" s="425"/>
      <c r="H773" s="425"/>
      <c r="I773" s="425"/>
      <c r="J773" s="425"/>
      <c r="K773" s="425"/>
      <c r="L773" s="425"/>
    </row>
    <row r="774" spans="1:12" ht="13.5" customHeight="1">
      <c r="A774" s="425"/>
      <c r="B774" s="465"/>
      <c r="C774" s="425"/>
      <c r="D774" s="425"/>
      <c r="E774" s="425"/>
      <c r="F774" s="425"/>
      <c r="G774" s="425"/>
      <c r="H774" s="425"/>
      <c r="I774" s="425"/>
      <c r="J774" s="425"/>
      <c r="K774" s="425"/>
      <c r="L774" s="425"/>
    </row>
    <row r="775" spans="1:12" ht="13.5" customHeight="1">
      <c r="A775" s="425"/>
      <c r="B775" s="465"/>
      <c r="C775" s="425"/>
      <c r="D775" s="425"/>
      <c r="E775" s="425"/>
      <c r="F775" s="425"/>
      <c r="G775" s="425"/>
      <c r="H775" s="425"/>
      <c r="I775" s="425"/>
      <c r="J775" s="425"/>
      <c r="K775" s="425"/>
      <c r="L775" s="425"/>
    </row>
    <row r="776" spans="1:12" ht="13.5" customHeight="1">
      <c r="A776" s="425"/>
      <c r="B776" s="465"/>
      <c r="C776" s="425"/>
      <c r="D776" s="425"/>
      <c r="E776" s="425"/>
      <c r="F776" s="425"/>
      <c r="G776" s="425"/>
      <c r="H776" s="425"/>
      <c r="I776" s="425"/>
      <c r="J776" s="425"/>
      <c r="K776" s="425"/>
      <c r="L776" s="425"/>
    </row>
    <row r="777" spans="1:12" ht="13.5" customHeight="1">
      <c r="A777" s="425"/>
      <c r="B777" s="465"/>
      <c r="C777" s="425"/>
      <c r="D777" s="425"/>
      <c r="E777" s="425"/>
      <c r="F777" s="425"/>
      <c r="G777" s="425"/>
      <c r="H777" s="425"/>
      <c r="I777" s="425"/>
      <c r="J777" s="425"/>
      <c r="K777" s="425"/>
      <c r="L777" s="425"/>
    </row>
    <row r="778" spans="1:12" ht="13.5" customHeight="1">
      <c r="A778" s="425"/>
      <c r="B778" s="465"/>
      <c r="C778" s="425"/>
      <c r="D778" s="425"/>
      <c r="E778" s="425"/>
      <c r="F778" s="425"/>
      <c r="G778" s="425"/>
      <c r="H778" s="425"/>
      <c r="I778" s="425"/>
      <c r="J778" s="425"/>
      <c r="K778" s="425"/>
      <c r="L778" s="425"/>
    </row>
    <row r="779" spans="1:12" ht="13.5" customHeight="1">
      <c r="A779" s="425"/>
      <c r="B779" s="465"/>
      <c r="C779" s="425"/>
      <c r="D779" s="425"/>
      <c r="E779" s="425"/>
      <c r="F779" s="425"/>
      <c r="G779" s="425"/>
      <c r="H779" s="425"/>
      <c r="I779" s="425"/>
      <c r="J779" s="425"/>
      <c r="K779" s="425"/>
      <c r="L779" s="425"/>
    </row>
    <row r="780" spans="1:12" ht="13.5" customHeight="1">
      <c r="A780" s="425"/>
      <c r="B780" s="465"/>
      <c r="C780" s="425"/>
      <c r="D780" s="425"/>
      <c r="E780" s="425"/>
      <c r="F780" s="425"/>
      <c r="G780" s="425"/>
      <c r="H780" s="425"/>
      <c r="I780" s="425"/>
      <c r="J780" s="425"/>
      <c r="K780" s="425"/>
      <c r="L780" s="425"/>
    </row>
    <row r="781" spans="1:12" ht="13.5" customHeight="1">
      <c r="A781" s="425"/>
      <c r="B781" s="465"/>
      <c r="C781" s="425"/>
      <c r="D781" s="425"/>
      <c r="E781" s="425"/>
      <c r="F781" s="425"/>
      <c r="G781" s="425"/>
      <c r="H781" s="425"/>
      <c r="I781" s="425"/>
      <c r="J781" s="425"/>
      <c r="K781" s="425"/>
      <c r="L781" s="425"/>
    </row>
    <row r="782" spans="1:12" ht="13.5" customHeight="1">
      <c r="A782" s="425"/>
      <c r="B782" s="465"/>
      <c r="C782" s="425"/>
      <c r="D782" s="425"/>
      <c r="E782" s="425"/>
      <c r="F782" s="425"/>
      <c r="G782" s="425"/>
      <c r="H782" s="425"/>
      <c r="I782" s="425"/>
      <c r="J782" s="425"/>
      <c r="K782" s="425"/>
      <c r="L782" s="425"/>
    </row>
    <row r="783" spans="1:12" ht="13.5" customHeight="1">
      <c r="A783" s="425"/>
      <c r="B783" s="465"/>
      <c r="C783" s="425"/>
      <c r="D783" s="425"/>
      <c r="E783" s="425"/>
      <c r="F783" s="425"/>
      <c r="G783" s="425"/>
      <c r="H783" s="425"/>
      <c r="I783" s="425"/>
      <c r="J783" s="425"/>
      <c r="K783" s="425"/>
      <c r="L783" s="425"/>
    </row>
    <row r="784" spans="1:12" ht="13.5" customHeight="1">
      <c r="A784" s="425"/>
      <c r="B784" s="465"/>
      <c r="C784" s="425"/>
      <c r="D784" s="425"/>
      <c r="E784" s="425"/>
      <c r="F784" s="425"/>
      <c r="G784" s="425"/>
      <c r="H784" s="425"/>
      <c r="I784" s="425"/>
      <c r="J784" s="425"/>
      <c r="K784" s="425"/>
      <c r="L784" s="425"/>
    </row>
    <row r="785" spans="1:12" ht="13.5" customHeight="1">
      <c r="A785" s="425"/>
      <c r="B785" s="465"/>
      <c r="C785" s="425"/>
      <c r="D785" s="425"/>
      <c r="E785" s="425"/>
      <c r="F785" s="425"/>
      <c r="G785" s="425"/>
      <c r="H785" s="425"/>
      <c r="I785" s="425"/>
      <c r="J785" s="425"/>
      <c r="K785" s="425"/>
      <c r="L785" s="425"/>
    </row>
    <row r="786" spans="1:12" ht="13.5" customHeight="1">
      <c r="A786" s="425"/>
      <c r="B786" s="465"/>
      <c r="C786" s="425"/>
      <c r="D786" s="425"/>
      <c r="E786" s="425"/>
      <c r="F786" s="425"/>
      <c r="G786" s="425"/>
      <c r="H786" s="425"/>
      <c r="I786" s="425"/>
      <c r="J786" s="425"/>
      <c r="K786" s="425"/>
      <c r="L786" s="425"/>
    </row>
    <row r="787" spans="1:12" ht="13.5" customHeight="1">
      <c r="A787" s="425"/>
      <c r="B787" s="465"/>
      <c r="C787" s="425"/>
      <c r="D787" s="425"/>
      <c r="E787" s="425"/>
      <c r="F787" s="425"/>
      <c r="G787" s="425"/>
      <c r="H787" s="425"/>
      <c r="I787" s="425"/>
      <c r="J787" s="425"/>
      <c r="K787" s="425"/>
      <c r="L787" s="425"/>
    </row>
    <row r="788" spans="1:12" ht="13.5" customHeight="1">
      <c r="A788" s="425"/>
      <c r="B788" s="465"/>
      <c r="C788" s="425"/>
      <c r="D788" s="425"/>
      <c r="E788" s="425"/>
      <c r="F788" s="425"/>
      <c r="G788" s="425"/>
      <c r="H788" s="425"/>
      <c r="I788" s="425"/>
      <c r="J788" s="425"/>
      <c r="K788" s="425"/>
      <c r="L788" s="425"/>
    </row>
    <row r="789" spans="1:12" ht="13.5" customHeight="1">
      <c r="A789" s="425"/>
      <c r="B789" s="465"/>
      <c r="C789" s="425"/>
      <c r="D789" s="425"/>
      <c r="E789" s="425"/>
      <c r="F789" s="425"/>
      <c r="G789" s="425"/>
      <c r="H789" s="425"/>
      <c r="I789" s="425"/>
      <c r="J789" s="425"/>
      <c r="K789" s="425"/>
      <c r="L789" s="425"/>
    </row>
    <row r="790" spans="1:12" ht="13.5" customHeight="1">
      <c r="A790" s="425"/>
      <c r="B790" s="465"/>
      <c r="C790" s="425"/>
      <c r="D790" s="425"/>
      <c r="E790" s="425"/>
      <c r="F790" s="425"/>
      <c r="G790" s="425"/>
      <c r="H790" s="425"/>
      <c r="I790" s="425"/>
      <c r="J790" s="425"/>
      <c r="K790" s="425"/>
      <c r="L790" s="425"/>
    </row>
    <row r="791" spans="1:12" ht="13.5" customHeight="1">
      <c r="A791" s="425"/>
      <c r="B791" s="465"/>
      <c r="C791" s="425"/>
      <c r="D791" s="425"/>
      <c r="E791" s="425"/>
      <c r="F791" s="425"/>
      <c r="G791" s="425"/>
      <c r="H791" s="425"/>
      <c r="I791" s="425"/>
      <c r="J791" s="425"/>
      <c r="K791" s="425"/>
      <c r="L791" s="425"/>
    </row>
    <row r="792" spans="1:12" ht="13.5" customHeight="1">
      <c r="A792" s="425"/>
      <c r="B792" s="465"/>
      <c r="C792" s="425"/>
      <c r="D792" s="425"/>
      <c r="E792" s="425"/>
      <c r="F792" s="425"/>
      <c r="G792" s="425"/>
      <c r="H792" s="425"/>
      <c r="I792" s="425"/>
      <c r="J792" s="425"/>
      <c r="K792" s="425"/>
      <c r="L792" s="425"/>
    </row>
    <row r="793" spans="1:12" ht="13.5" customHeight="1">
      <c r="A793" s="425"/>
      <c r="B793" s="465"/>
      <c r="C793" s="425"/>
      <c r="D793" s="425"/>
      <c r="E793" s="425"/>
      <c r="F793" s="425"/>
      <c r="G793" s="425"/>
      <c r="H793" s="425"/>
      <c r="I793" s="425"/>
      <c r="J793" s="425"/>
      <c r="K793" s="425"/>
      <c r="L793" s="425"/>
    </row>
    <row r="794" spans="1:12" ht="13.5" customHeight="1">
      <c r="A794" s="425"/>
      <c r="B794" s="465"/>
      <c r="C794" s="425"/>
      <c r="D794" s="425"/>
      <c r="E794" s="425"/>
      <c r="F794" s="425"/>
      <c r="G794" s="425"/>
      <c r="H794" s="425"/>
      <c r="I794" s="425"/>
      <c r="J794" s="425"/>
      <c r="K794" s="425"/>
      <c r="L794" s="425"/>
    </row>
    <row r="795" spans="1:12" ht="13.5" customHeight="1">
      <c r="A795" s="425"/>
      <c r="B795" s="465"/>
      <c r="C795" s="425"/>
      <c r="D795" s="425"/>
      <c r="E795" s="425"/>
      <c r="F795" s="425"/>
      <c r="G795" s="425"/>
      <c r="H795" s="425"/>
      <c r="I795" s="425"/>
      <c r="J795" s="425"/>
      <c r="K795" s="425"/>
      <c r="L795" s="425"/>
    </row>
    <row r="796" spans="1:12" ht="13.5" customHeight="1">
      <c r="A796" s="425"/>
      <c r="B796" s="465"/>
      <c r="C796" s="425"/>
      <c r="D796" s="425"/>
      <c r="E796" s="425"/>
      <c r="F796" s="425"/>
      <c r="G796" s="425"/>
      <c r="H796" s="425"/>
      <c r="I796" s="425"/>
      <c r="J796" s="425"/>
      <c r="K796" s="425"/>
      <c r="L796" s="425"/>
    </row>
    <row r="797" spans="1:12" ht="13.5" customHeight="1">
      <c r="A797" s="425"/>
      <c r="B797" s="465"/>
      <c r="C797" s="425"/>
      <c r="D797" s="425"/>
      <c r="E797" s="425"/>
      <c r="F797" s="425"/>
      <c r="G797" s="425"/>
      <c r="H797" s="425"/>
      <c r="I797" s="425"/>
      <c r="J797" s="425"/>
      <c r="K797" s="425"/>
      <c r="L797" s="425"/>
    </row>
    <row r="798" spans="1:12" ht="13.5" customHeight="1">
      <c r="A798" s="425"/>
      <c r="B798" s="465"/>
      <c r="C798" s="425"/>
      <c r="D798" s="425"/>
      <c r="E798" s="425"/>
      <c r="F798" s="425"/>
      <c r="G798" s="425"/>
      <c r="H798" s="425"/>
      <c r="I798" s="425"/>
      <c r="J798" s="425"/>
      <c r="K798" s="425"/>
      <c r="L798" s="425"/>
    </row>
    <row r="799" spans="1:12" ht="13.5" customHeight="1">
      <c r="A799" s="425"/>
      <c r="B799" s="465"/>
      <c r="C799" s="425"/>
      <c r="D799" s="425"/>
      <c r="E799" s="425"/>
      <c r="F799" s="425"/>
      <c r="G799" s="425"/>
      <c r="H799" s="425"/>
      <c r="I799" s="425"/>
      <c r="J799" s="425"/>
      <c r="K799" s="425"/>
      <c r="L799" s="425"/>
    </row>
    <row r="800" spans="1:12" ht="13.5" customHeight="1">
      <c r="A800" s="425"/>
      <c r="B800" s="465"/>
      <c r="C800" s="425"/>
      <c r="D800" s="425"/>
      <c r="E800" s="425"/>
      <c r="F800" s="425"/>
      <c r="G800" s="425"/>
      <c r="H800" s="425"/>
      <c r="I800" s="425"/>
      <c r="J800" s="425"/>
      <c r="K800" s="425"/>
      <c r="L800" s="425"/>
    </row>
    <row r="801" spans="1:12" ht="13.5" customHeight="1">
      <c r="A801" s="425"/>
      <c r="B801" s="465"/>
      <c r="C801" s="425"/>
      <c r="D801" s="425"/>
      <c r="E801" s="425"/>
      <c r="F801" s="425"/>
      <c r="G801" s="425"/>
      <c r="H801" s="425"/>
      <c r="I801" s="425"/>
      <c r="J801" s="425"/>
      <c r="K801" s="425"/>
      <c r="L801" s="425"/>
    </row>
    <row r="802" spans="1:12" ht="13.5" customHeight="1">
      <c r="A802" s="425"/>
      <c r="B802" s="465"/>
      <c r="C802" s="425"/>
      <c r="D802" s="425"/>
      <c r="E802" s="425"/>
      <c r="F802" s="425"/>
      <c r="G802" s="425"/>
      <c r="H802" s="425"/>
      <c r="I802" s="425"/>
      <c r="J802" s="425"/>
      <c r="K802" s="425"/>
      <c r="L802" s="425"/>
    </row>
    <row r="803" spans="1:12" ht="13.5" customHeight="1">
      <c r="A803" s="425"/>
      <c r="B803" s="465"/>
      <c r="C803" s="425"/>
      <c r="D803" s="425"/>
      <c r="E803" s="425"/>
      <c r="F803" s="425"/>
      <c r="G803" s="425"/>
      <c r="H803" s="425"/>
      <c r="I803" s="425"/>
      <c r="J803" s="425"/>
      <c r="K803" s="425"/>
      <c r="L803" s="425"/>
    </row>
    <row r="804" spans="1:12" ht="13.5" customHeight="1">
      <c r="A804" s="425"/>
      <c r="B804" s="465"/>
      <c r="C804" s="425"/>
      <c r="D804" s="425"/>
      <c r="E804" s="425"/>
      <c r="F804" s="425"/>
      <c r="G804" s="425"/>
      <c r="H804" s="425"/>
      <c r="I804" s="425"/>
      <c r="J804" s="425"/>
      <c r="K804" s="425"/>
      <c r="L804" s="425"/>
    </row>
    <row r="805" spans="1:12" ht="13.5" customHeight="1">
      <c r="A805" s="425"/>
      <c r="B805" s="465"/>
      <c r="C805" s="425"/>
      <c r="D805" s="425"/>
      <c r="E805" s="425"/>
      <c r="F805" s="425"/>
      <c r="G805" s="425"/>
      <c r="H805" s="425"/>
      <c r="I805" s="425"/>
      <c r="J805" s="425"/>
      <c r="K805" s="425"/>
      <c r="L805" s="425"/>
    </row>
    <row r="806" spans="1:12" ht="13.5" customHeight="1">
      <c r="A806" s="425"/>
      <c r="B806" s="465"/>
      <c r="C806" s="425"/>
      <c r="D806" s="425"/>
      <c r="E806" s="425"/>
      <c r="F806" s="425"/>
      <c r="G806" s="425"/>
      <c r="H806" s="425"/>
      <c r="I806" s="425"/>
      <c r="J806" s="425"/>
      <c r="K806" s="425"/>
      <c r="L806" s="425"/>
    </row>
    <row r="807" spans="1:12" ht="13.5" customHeight="1">
      <c r="A807" s="425"/>
      <c r="B807" s="465"/>
      <c r="C807" s="425"/>
      <c r="D807" s="425"/>
      <c r="E807" s="425"/>
      <c r="F807" s="425"/>
      <c r="G807" s="425"/>
      <c r="H807" s="425"/>
      <c r="I807" s="425"/>
      <c r="J807" s="425"/>
      <c r="K807" s="425"/>
      <c r="L807" s="425"/>
    </row>
    <row r="808" spans="1:12" ht="13.5" customHeight="1">
      <c r="A808" s="425"/>
      <c r="B808" s="465"/>
      <c r="C808" s="425"/>
      <c r="D808" s="425"/>
      <c r="E808" s="425"/>
      <c r="F808" s="425"/>
      <c r="G808" s="425"/>
      <c r="H808" s="425"/>
      <c r="I808" s="425"/>
      <c r="J808" s="425"/>
      <c r="K808" s="425"/>
      <c r="L808" s="425"/>
    </row>
    <row r="809" spans="1:12" ht="13.5" customHeight="1">
      <c r="A809" s="425"/>
      <c r="B809" s="465"/>
      <c r="C809" s="425"/>
      <c r="D809" s="425"/>
      <c r="E809" s="425"/>
      <c r="F809" s="425"/>
      <c r="G809" s="425"/>
      <c r="H809" s="425"/>
      <c r="I809" s="425"/>
      <c r="J809" s="425"/>
      <c r="K809" s="425"/>
      <c r="L809" s="425"/>
    </row>
    <row r="810" spans="1:12" ht="13.5" customHeight="1">
      <c r="A810" s="425"/>
      <c r="B810" s="465"/>
      <c r="C810" s="425"/>
      <c r="D810" s="425"/>
      <c r="E810" s="425"/>
      <c r="F810" s="425"/>
      <c r="G810" s="425"/>
      <c r="H810" s="425"/>
      <c r="I810" s="425"/>
      <c r="J810" s="425"/>
      <c r="K810" s="425"/>
      <c r="L810" s="425"/>
    </row>
    <row r="811" spans="1:12" ht="13.5" customHeight="1">
      <c r="A811" s="425"/>
      <c r="B811" s="465"/>
      <c r="C811" s="425"/>
      <c r="D811" s="425"/>
      <c r="E811" s="425"/>
      <c r="F811" s="425"/>
      <c r="G811" s="425"/>
      <c r="H811" s="425"/>
      <c r="I811" s="425"/>
      <c r="J811" s="425"/>
      <c r="K811" s="425"/>
      <c r="L811" s="425"/>
    </row>
    <row r="812" spans="1:12" ht="13.5" customHeight="1">
      <c r="A812" s="425"/>
      <c r="B812" s="465"/>
      <c r="C812" s="425"/>
      <c r="D812" s="425"/>
      <c r="E812" s="425"/>
      <c r="F812" s="425"/>
      <c r="G812" s="425"/>
      <c r="H812" s="425"/>
      <c r="I812" s="425"/>
      <c r="J812" s="425"/>
      <c r="K812" s="425"/>
      <c r="L812" s="425"/>
    </row>
    <row r="813" spans="1:12" ht="13.5" customHeight="1">
      <c r="A813" s="425"/>
      <c r="B813" s="465"/>
      <c r="C813" s="425"/>
      <c r="D813" s="425"/>
      <c r="E813" s="425"/>
      <c r="F813" s="425"/>
      <c r="G813" s="425"/>
      <c r="H813" s="425"/>
      <c r="I813" s="425"/>
      <c r="J813" s="425"/>
      <c r="K813" s="425"/>
      <c r="L813" s="425"/>
    </row>
    <row r="814" spans="1:12" ht="13.5" customHeight="1">
      <c r="A814" s="425"/>
      <c r="B814" s="465"/>
      <c r="C814" s="425"/>
      <c r="D814" s="425"/>
      <c r="E814" s="425"/>
      <c r="F814" s="425"/>
      <c r="G814" s="425"/>
      <c r="H814" s="425"/>
      <c r="I814" s="425"/>
      <c r="J814" s="425"/>
      <c r="K814" s="425"/>
      <c r="L814" s="425"/>
    </row>
    <row r="815" spans="1:12" ht="13.5" customHeight="1">
      <c r="A815" s="425"/>
      <c r="B815" s="465"/>
      <c r="C815" s="425"/>
      <c r="D815" s="425"/>
      <c r="E815" s="425"/>
      <c r="F815" s="425"/>
      <c r="G815" s="425"/>
      <c r="H815" s="425"/>
      <c r="I815" s="425"/>
      <c r="J815" s="425"/>
      <c r="K815" s="425"/>
      <c r="L815" s="425"/>
    </row>
    <row r="816" spans="1:12" ht="13.5" customHeight="1">
      <c r="A816" s="425"/>
      <c r="B816" s="465"/>
      <c r="C816" s="425"/>
      <c r="D816" s="425"/>
      <c r="E816" s="425"/>
      <c r="F816" s="425"/>
      <c r="G816" s="425"/>
      <c r="H816" s="425"/>
      <c r="I816" s="425"/>
      <c r="J816" s="425"/>
      <c r="K816" s="425"/>
      <c r="L816" s="425"/>
    </row>
    <row r="817" spans="1:12" ht="13.5" customHeight="1">
      <c r="A817" s="425"/>
      <c r="B817" s="465"/>
      <c r="C817" s="425"/>
      <c r="D817" s="425"/>
      <c r="E817" s="425"/>
      <c r="F817" s="425"/>
      <c r="G817" s="425"/>
      <c r="H817" s="425"/>
      <c r="I817" s="425"/>
      <c r="J817" s="425"/>
      <c r="K817" s="425"/>
      <c r="L817" s="425"/>
    </row>
    <row r="818" spans="1:12" ht="13.5" customHeight="1">
      <c r="A818" s="425"/>
      <c r="B818" s="465"/>
      <c r="C818" s="425"/>
      <c r="D818" s="425"/>
      <c r="E818" s="425"/>
      <c r="F818" s="425"/>
      <c r="G818" s="425"/>
      <c r="H818" s="425"/>
      <c r="I818" s="425"/>
      <c r="J818" s="425"/>
      <c r="K818" s="425"/>
      <c r="L818" s="425"/>
    </row>
    <row r="819" spans="1:12" ht="13.5" customHeight="1">
      <c r="A819" s="425"/>
      <c r="B819" s="465"/>
      <c r="C819" s="425"/>
      <c r="D819" s="425"/>
      <c r="E819" s="425"/>
      <c r="F819" s="425"/>
      <c r="G819" s="425"/>
      <c r="H819" s="425"/>
      <c r="I819" s="425"/>
      <c r="J819" s="425"/>
      <c r="K819" s="425"/>
      <c r="L819" s="425"/>
    </row>
    <row r="820" spans="1:12" ht="13.5" customHeight="1">
      <c r="A820" s="425"/>
      <c r="B820" s="465"/>
      <c r="C820" s="425"/>
      <c r="D820" s="425"/>
      <c r="E820" s="425"/>
      <c r="F820" s="425"/>
      <c r="G820" s="425"/>
      <c r="H820" s="425"/>
      <c r="I820" s="425"/>
      <c r="J820" s="425"/>
      <c r="K820" s="425"/>
      <c r="L820" s="425"/>
    </row>
    <row r="821" spans="1:12" ht="13.5" customHeight="1">
      <c r="A821" s="425"/>
      <c r="B821" s="465"/>
      <c r="C821" s="425"/>
      <c r="D821" s="425"/>
      <c r="E821" s="425"/>
      <c r="F821" s="425"/>
      <c r="G821" s="425"/>
      <c r="H821" s="425"/>
      <c r="I821" s="425"/>
      <c r="J821" s="425"/>
      <c r="K821" s="425"/>
      <c r="L821" s="425"/>
    </row>
    <row r="822" spans="1:12" ht="13.5" customHeight="1">
      <c r="A822" s="425"/>
      <c r="B822" s="465"/>
      <c r="C822" s="425"/>
      <c r="D822" s="425"/>
      <c r="E822" s="425"/>
      <c r="F822" s="425"/>
      <c r="G822" s="425"/>
      <c r="H822" s="425"/>
      <c r="I822" s="425"/>
      <c r="J822" s="425"/>
      <c r="K822" s="425"/>
      <c r="L822" s="425"/>
    </row>
    <row r="823" spans="1:12" ht="13.5" customHeight="1">
      <c r="A823" s="425"/>
      <c r="B823" s="465"/>
      <c r="C823" s="425"/>
      <c r="D823" s="425"/>
      <c r="E823" s="425"/>
      <c r="F823" s="425"/>
      <c r="G823" s="425"/>
      <c r="H823" s="425"/>
      <c r="I823" s="425"/>
      <c r="J823" s="425"/>
      <c r="K823" s="425"/>
      <c r="L823" s="425"/>
    </row>
    <row r="824" spans="1:12" ht="13.5" customHeight="1">
      <c r="A824" s="425"/>
      <c r="B824" s="465"/>
      <c r="C824" s="425"/>
      <c r="D824" s="425"/>
      <c r="E824" s="425"/>
      <c r="F824" s="425"/>
      <c r="G824" s="425"/>
      <c r="H824" s="425"/>
      <c r="I824" s="425"/>
      <c r="J824" s="425"/>
      <c r="K824" s="425"/>
      <c r="L824" s="425"/>
    </row>
    <row r="825" spans="1:12" ht="13.5" customHeight="1">
      <c r="A825" s="425"/>
      <c r="B825" s="465"/>
      <c r="C825" s="425"/>
      <c r="D825" s="425"/>
      <c r="E825" s="425"/>
      <c r="F825" s="425"/>
      <c r="G825" s="425"/>
      <c r="H825" s="425"/>
      <c r="I825" s="425"/>
      <c r="J825" s="425"/>
      <c r="K825" s="425"/>
      <c r="L825" s="425"/>
    </row>
    <row r="826" spans="1:12" ht="13.5" customHeight="1">
      <c r="A826" s="425"/>
      <c r="B826" s="465"/>
      <c r="C826" s="425"/>
      <c r="D826" s="425"/>
      <c r="E826" s="425"/>
      <c r="F826" s="425"/>
      <c r="G826" s="425"/>
      <c r="H826" s="425"/>
      <c r="I826" s="425"/>
      <c r="J826" s="425"/>
      <c r="K826" s="425"/>
      <c r="L826" s="425"/>
    </row>
    <row r="827" spans="1:12" ht="13.5" customHeight="1">
      <c r="A827" s="425"/>
      <c r="B827" s="465"/>
      <c r="C827" s="425"/>
      <c r="D827" s="425"/>
      <c r="E827" s="425"/>
      <c r="F827" s="425"/>
      <c r="G827" s="425"/>
      <c r="H827" s="425"/>
      <c r="I827" s="425"/>
      <c r="J827" s="425"/>
      <c r="K827" s="425"/>
      <c r="L827" s="425"/>
    </row>
    <row r="828" spans="1:12" ht="13.5" customHeight="1">
      <c r="A828" s="425"/>
      <c r="B828" s="465"/>
      <c r="C828" s="425"/>
      <c r="D828" s="425"/>
      <c r="E828" s="425"/>
      <c r="F828" s="425"/>
      <c r="G828" s="425"/>
      <c r="H828" s="425"/>
      <c r="I828" s="425"/>
      <c r="J828" s="425"/>
      <c r="K828" s="425"/>
      <c r="L828" s="425"/>
    </row>
    <row r="829" spans="1:12" ht="13.5" customHeight="1">
      <c r="A829" s="425"/>
      <c r="B829" s="465"/>
      <c r="C829" s="425"/>
      <c r="D829" s="425"/>
      <c r="E829" s="425"/>
      <c r="F829" s="425"/>
      <c r="G829" s="425"/>
      <c r="H829" s="425"/>
      <c r="I829" s="425"/>
      <c r="J829" s="425"/>
      <c r="K829" s="425"/>
      <c r="L829" s="425"/>
    </row>
    <row r="830" spans="1:12" ht="13.5" customHeight="1">
      <c r="A830" s="425"/>
      <c r="B830" s="465"/>
      <c r="C830" s="425"/>
      <c r="D830" s="425"/>
      <c r="E830" s="425"/>
      <c r="F830" s="425"/>
      <c r="G830" s="425"/>
      <c r="H830" s="425"/>
      <c r="I830" s="425"/>
      <c r="J830" s="425"/>
      <c r="K830" s="425"/>
      <c r="L830" s="425"/>
    </row>
    <row r="831" spans="1:12" ht="13.5" customHeight="1">
      <c r="A831" s="425"/>
      <c r="B831" s="465"/>
      <c r="C831" s="425"/>
      <c r="D831" s="425"/>
      <c r="E831" s="425"/>
      <c r="F831" s="425"/>
      <c r="G831" s="425"/>
      <c r="H831" s="425"/>
      <c r="I831" s="425"/>
      <c r="J831" s="425"/>
      <c r="K831" s="425"/>
      <c r="L831" s="425"/>
    </row>
    <row r="832" spans="1:12" ht="13.5" customHeight="1">
      <c r="A832" s="425"/>
      <c r="B832" s="465"/>
      <c r="C832" s="425"/>
      <c r="D832" s="425"/>
      <c r="E832" s="425"/>
      <c r="F832" s="425"/>
      <c r="G832" s="425"/>
      <c r="H832" s="425"/>
      <c r="I832" s="425"/>
      <c r="J832" s="425"/>
      <c r="K832" s="425"/>
      <c r="L832" s="425"/>
    </row>
    <row r="833" spans="1:12" ht="13.5" customHeight="1">
      <c r="A833" s="425"/>
      <c r="B833" s="465"/>
      <c r="C833" s="425"/>
      <c r="D833" s="425"/>
      <c r="E833" s="425"/>
      <c r="F833" s="425"/>
      <c r="G833" s="425"/>
      <c r="H833" s="425"/>
      <c r="I833" s="425"/>
      <c r="J833" s="425"/>
      <c r="K833" s="425"/>
      <c r="L833" s="425"/>
    </row>
    <row r="834" spans="1:12" ht="13.5" customHeight="1">
      <c r="A834" s="425"/>
      <c r="B834" s="465"/>
      <c r="C834" s="425"/>
      <c r="D834" s="425"/>
      <c r="E834" s="425"/>
      <c r="F834" s="425"/>
      <c r="G834" s="425"/>
      <c r="H834" s="425"/>
      <c r="I834" s="425"/>
      <c r="J834" s="425"/>
      <c r="K834" s="425"/>
      <c r="L834" s="425"/>
    </row>
    <row r="835" spans="1:12" ht="13.5" customHeight="1">
      <c r="A835" s="425"/>
      <c r="B835" s="465"/>
      <c r="C835" s="425"/>
      <c r="D835" s="425"/>
      <c r="E835" s="425"/>
      <c r="F835" s="425"/>
      <c r="G835" s="425"/>
      <c r="H835" s="425"/>
      <c r="I835" s="425"/>
      <c r="J835" s="425"/>
      <c r="K835" s="425"/>
      <c r="L835" s="425"/>
    </row>
    <row r="836" spans="1:12" ht="13.5" customHeight="1">
      <c r="A836" s="425"/>
      <c r="B836" s="465"/>
      <c r="C836" s="425"/>
      <c r="D836" s="425"/>
      <c r="E836" s="425"/>
      <c r="F836" s="425"/>
      <c r="G836" s="425"/>
      <c r="H836" s="425"/>
      <c r="I836" s="425"/>
      <c r="J836" s="425"/>
      <c r="K836" s="425"/>
      <c r="L836" s="425"/>
    </row>
    <row r="837" spans="1:12" ht="13.5" customHeight="1">
      <c r="A837" s="425"/>
      <c r="B837" s="465"/>
      <c r="C837" s="425"/>
      <c r="D837" s="425"/>
      <c r="E837" s="425"/>
      <c r="F837" s="425"/>
      <c r="G837" s="425"/>
      <c r="H837" s="425"/>
      <c r="I837" s="425"/>
      <c r="J837" s="425"/>
      <c r="K837" s="425"/>
      <c r="L837" s="425"/>
    </row>
    <row r="838" spans="1:12" ht="13.5" customHeight="1">
      <c r="A838" s="425"/>
      <c r="B838" s="465"/>
      <c r="C838" s="425"/>
      <c r="D838" s="425"/>
      <c r="E838" s="425"/>
      <c r="F838" s="425"/>
      <c r="G838" s="425"/>
      <c r="H838" s="425"/>
      <c r="I838" s="425"/>
      <c r="J838" s="425"/>
      <c r="K838" s="425"/>
      <c r="L838" s="425"/>
    </row>
    <row r="839" spans="1:12" ht="13.5" customHeight="1">
      <c r="A839" s="425"/>
      <c r="B839" s="465"/>
      <c r="C839" s="425"/>
      <c r="D839" s="425"/>
      <c r="E839" s="425"/>
      <c r="F839" s="425"/>
      <c r="G839" s="425"/>
      <c r="H839" s="425"/>
      <c r="I839" s="425"/>
      <c r="J839" s="425"/>
      <c r="K839" s="425"/>
      <c r="L839" s="425"/>
    </row>
    <row r="840" spans="1:12" ht="13.5" customHeight="1">
      <c r="A840" s="425"/>
      <c r="B840" s="465"/>
      <c r="C840" s="425"/>
      <c r="D840" s="425"/>
      <c r="E840" s="425"/>
      <c r="F840" s="425"/>
      <c r="G840" s="425"/>
      <c r="H840" s="425"/>
      <c r="I840" s="425"/>
      <c r="J840" s="425"/>
      <c r="K840" s="425"/>
      <c r="L840" s="425"/>
    </row>
    <row r="841" spans="1:12" ht="13.5" customHeight="1">
      <c r="A841" s="425"/>
      <c r="B841" s="465"/>
      <c r="C841" s="425"/>
      <c r="D841" s="425"/>
      <c r="E841" s="425"/>
      <c r="F841" s="425"/>
      <c r="G841" s="425"/>
      <c r="H841" s="425"/>
      <c r="I841" s="425"/>
      <c r="J841" s="425"/>
      <c r="K841" s="425"/>
      <c r="L841" s="425"/>
    </row>
    <row r="842" spans="1:12" ht="13.5" customHeight="1">
      <c r="A842" s="425"/>
      <c r="B842" s="465"/>
      <c r="C842" s="425"/>
      <c r="D842" s="425"/>
      <c r="E842" s="425"/>
      <c r="F842" s="425"/>
      <c r="G842" s="425"/>
      <c r="H842" s="425"/>
      <c r="I842" s="425"/>
      <c r="J842" s="425"/>
      <c r="K842" s="425"/>
      <c r="L842" s="425"/>
    </row>
    <row r="843" spans="1:12" ht="13.5" customHeight="1">
      <c r="A843" s="425"/>
      <c r="B843" s="465"/>
      <c r="C843" s="425"/>
      <c r="D843" s="425"/>
      <c r="E843" s="425"/>
      <c r="F843" s="425"/>
      <c r="G843" s="425"/>
      <c r="H843" s="425"/>
      <c r="I843" s="425"/>
      <c r="J843" s="425"/>
      <c r="K843" s="425"/>
      <c r="L843" s="425"/>
    </row>
    <row r="844" spans="1:12" ht="13.5" customHeight="1">
      <c r="A844" s="425"/>
      <c r="B844" s="465"/>
      <c r="C844" s="425"/>
      <c r="D844" s="425"/>
      <c r="E844" s="425"/>
      <c r="F844" s="425"/>
      <c r="G844" s="425"/>
      <c r="H844" s="425"/>
      <c r="I844" s="425"/>
      <c r="J844" s="425"/>
      <c r="K844" s="425"/>
      <c r="L844" s="425"/>
    </row>
    <row r="845" spans="1:12" ht="13.5" customHeight="1">
      <c r="A845" s="425"/>
      <c r="B845" s="465"/>
      <c r="C845" s="425"/>
      <c r="D845" s="425"/>
      <c r="E845" s="425"/>
      <c r="F845" s="425"/>
      <c r="G845" s="425"/>
      <c r="H845" s="425"/>
      <c r="I845" s="425"/>
      <c r="J845" s="425"/>
      <c r="K845" s="425"/>
      <c r="L845" s="425"/>
    </row>
    <row r="846" spans="1:12" ht="13.5" customHeight="1">
      <c r="A846" s="425"/>
      <c r="B846" s="465"/>
      <c r="C846" s="425"/>
      <c r="D846" s="425"/>
      <c r="E846" s="425"/>
      <c r="F846" s="425"/>
      <c r="G846" s="425"/>
      <c r="H846" s="425"/>
      <c r="I846" s="425"/>
      <c r="J846" s="425"/>
      <c r="K846" s="425"/>
      <c r="L846" s="425"/>
    </row>
    <row r="847" spans="1:12" ht="13.5" customHeight="1">
      <c r="A847" s="425"/>
      <c r="B847" s="465"/>
      <c r="C847" s="425"/>
      <c r="D847" s="425"/>
      <c r="E847" s="425"/>
      <c r="F847" s="425"/>
      <c r="G847" s="425"/>
      <c r="H847" s="425"/>
      <c r="I847" s="425"/>
      <c r="J847" s="425"/>
      <c r="K847" s="425"/>
      <c r="L847" s="425"/>
    </row>
    <row r="848" spans="1:12" ht="13.5" customHeight="1">
      <c r="A848" s="425"/>
      <c r="B848" s="465"/>
      <c r="C848" s="425"/>
      <c r="D848" s="425"/>
      <c r="E848" s="425"/>
      <c r="F848" s="425"/>
      <c r="G848" s="425"/>
      <c r="H848" s="425"/>
      <c r="I848" s="425"/>
      <c r="J848" s="425"/>
      <c r="K848" s="425"/>
      <c r="L848" s="425"/>
    </row>
    <row r="849" spans="1:12" ht="13.5" customHeight="1">
      <c r="A849" s="425"/>
      <c r="B849" s="465"/>
      <c r="C849" s="425"/>
      <c r="D849" s="425"/>
      <c r="E849" s="425"/>
      <c r="F849" s="425"/>
      <c r="G849" s="425"/>
      <c r="H849" s="425"/>
      <c r="I849" s="425"/>
      <c r="J849" s="425"/>
      <c r="K849" s="425"/>
      <c r="L849" s="425"/>
    </row>
    <row r="850" spans="1:12" ht="13.5" customHeight="1">
      <c r="A850" s="425"/>
      <c r="B850" s="465"/>
      <c r="C850" s="425"/>
      <c r="D850" s="425"/>
      <c r="E850" s="425"/>
      <c r="F850" s="425"/>
      <c r="G850" s="425"/>
      <c r="H850" s="425"/>
      <c r="I850" s="425"/>
      <c r="J850" s="425"/>
      <c r="K850" s="425"/>
      <c r="L850" s="425"/>
    </row>
    <row r="851" spans="1:12" ht="13.5" customHeight="1">
      <c r="A851" s="425"/>
      <c r="B851" s="465"/>
      <c r="C851" s="425"/>
      <c r="D851" s="425"/>
      <c r="E851" s="425"/>
      <c r="F851" s="425"/>
      <c r="G851" s="425"/>
      <c r="H851" s="425"/>
      <c r="I851" s="425"/>
      <c r="J851" s="425"/>
      <c r="K851" s="425"/>
      <c r="L851" s="425"/>
    </row>
    <row r="852" spans="1:12" ht="13.5" customHeight="1">
      <c r="A852" s="425"/>
      <c r="B852" s="465"/>
      <c r="C852" s="425"/>
      <c r="D852" s="425"/>
      <c r="E852" s="425"/>
      <c r="F852" s="425"/>
      <c r="G852" s="425"/>
      <c r="H852" s="425"/>
      <c r="I852" s="425"/>
      <c r="J852" s="425"/>
      <c r="K852" s="425"/>
      <c r="L852" s="425"/>
    </row>
    <row r="853" spans="1:12" ht="13.5" customHeight="1">
      <c r="A853" s="425"/>
      <c r="B853" s="465"/>
      <c r="C853" s="425"/>
      <c r="D853" s="425"/>
      <c r="E853" s="425"/>
      <c r="F853" s="425"/>
      <c r="G853" s="425"/>
      <c r="H853" s="425"/>
      <c r="I853" s="425"/>
      <c r="J853" s="425"/>
      <c r="K853" s="425"/>
      <c r="L853" s="425"/>
    </row>
    <row r="854" spans="1:12" ht="13.5" customHeight="1">
      <c r="A854" s="425"/>
      <c r="B854" s="465"/>
      <c r="C854" s="425"/>
      <c r="D854" s="425"/>
      <c r="E854" s="425"/>
      <c r="F854" s="425"/>
      <c r="G854" s="425"/>
      <c r="H854" s="425"/>
      <c r="I854" s="425"/>
      <c r="J854" s="425"/>
      <c r="K854" s="425"/>
      <c r="L854" s="425"/>
    </row>
    <row r="855" spans="1:12" ht="13.5" customHeight="1">
      <c r="A855" s="425"/>
      <c r="B855" s="465"/>
      <c r="C855" s="425"/>
      <c r="D855" s="425"/>
      <c r="E855" s="425"/>
      <c r="F855" s="425"/>
      <c r="G855" s="425"/>
      <c r="H855" s="425"/>
      <c r="I855" s="425"/>
      <c r="J855" s="425"/>
      <c r="K855" s="425"/>
      <c r="L855" s="425"/>
    </row>
    <row r="856" spans="1:12" ht="13.5" customHeight="1">
      <c r="A856" s="425"/>
      <c r="B856" s="465"/>
      <c r="C856" s="425"/>
      <c r="D856" s="425"/>
      <c r="E856" s="425"/>
      <c r="F856" s="425"/>
      <c r="G856" s="425"/>
      <c r="H856" s="425"/>
      <c r="I856" s="425"/>
      <c r="J856" s="425"/>
      <c r="K856" s="425"/>
      <c r="L856" s="425"/>
    </row>
    <row r="857" spans="1:12" ht="13.5" customHeight="1">
      <c r="A857" s="425"/>
      <c r="B857" s="465"/>
      <c r="C857" s="425"/>
      <c r="D857" s="425"/>
      <c r="E857" s="425"/>
      <c r="F857" s="425"/>
      <c r="G857" s="425"/>
      <c r="H857" s="425"/>
      <c r="I857" s="425"/>
      <c r="J857" s="425"/>
      <c r="K857" s="425"/>
      <c r="L857" s="425"/>
    </row>
    <row r="858" spans="1:12" ht="13.5" customHeight="1">
      <c r="A858" s="425"/>
      <c r="B858" s="465"/>
      <c r="C858" s="425"/>
      <c r="D858" s="425"/>
      <c r="E858" s="425"/>
      <c r="F858" s="425"/>
      <c r="G858" s="425"/>
      <c r="H858" s="425"/>
      <c r="I858" s="425"/>
      <c r="J858" s="425"/>
      <c r="K858" s="425"/>
      <c r="L858" s="425"/>
    </row>
    <row r="859" spans="1:12" ht="13.5" customHeight="1">
      <c r="A859" s="425"/>
      <c r="B859" s="465"/>
      <c r="C859" s="425"/>
      <c r="D859" s="425"/>
      <c r="E859" s="425"/>
      <c r="F859" s="425"/>
      <c r="G859" s="425"/>
      <c r="H859" s="425"/>
      <c r="I859" s="425"/>
      <c r="J859" s="425"/>
      <c r="K859" s="425"/>
      <c r="L859" s="425"/>
    </row>
    <row r="860" spans="1:12" ht="13.5" customHeight="1">
      <c r="A860" s="425"/>
      <c r="B860" s="465"/>
      <c r="C860" s="425"/>
      <c r="D860" s="425"/>
      <c r="E860" s="425"/>
      <c r="F860" s="425"/>
      <c r="G860" s="425"/>
      <c r="H860" s="425"/>
      <c r="I860" s="425"/>
      <c r="J860" s="425"/>
      <c r="K860" s="425"/>
      <c r="L860" s="425"/>
    </row>
    <row r="861" spans="1:12" ht="13.5" customHeight="1">
      <c r="A861" s="425"/>
      <c r="B861" s="465"/>
      <c r="C861" s="425"/>
      <c r="D861" s="425"/>
      <c r="E861" s="425"/>
      <c r="F861" s="425"/>
      <c r="G861" s="425"/>
      <c r="H861" s="425"/>
      <c r="I861" s="425"/>
      <c r="J861" s="425"/>
      <c r="K861" s="425"/>
      <c r="L861" s="425"/>
    </row>
    <row r="862" spans="1:12" ht="13.5" customHeight="1">
      <c r="A862" s="425"/>
      <c r="B862" s="465"/>
      <c r="C862" s="425"/>
      <c r="D862" s="425"/>
      <c r="E862" s="425"/>
      <c r="F862" s="425"/>
      <c r="G862" s="425"/>
      <c r="H862" s="425"/>
      <c r="I862" s="425"/>
      <c r="J862" s="425"/>
      <c r="K862" s="425"/>
      <c r="L862" s="425"/>
    </row>
    <row r="863" spans="1:12" ht="13.5" customHeight="1">
      <c r="A863" s="425"/>
      <c r="B863" s="465"/>
      <c r="C863" s="425"/>
      <c r="D863" s="425"/>
      <c r="E863" s="425"/>
      <c r="F863" s="425"/>
      <c r="G863" s="425"/>
      <c r="H863" s="425"/>
      <c r="I863" s="425"/>
      <c r="J863" s="425"/>
      <c r="K863" s="425"/>
      <c r="L863" s="425"/>
    </row>
    <row r="864" spans="1:12" ht="13.5" customHeight="1">
      <c r="A864" s="425"/>
      <c r="B864" s="465"/>
      <c r="C864" s="425"/>
      <c r="D864" s="425"/>
      <c r="E864" s="425"/>
      <c r="F864" s="425"/>
      <c r="G864" s="425"/>
      <c r="H864" s="425"/>
      <c r="I864" s="425"/>
      <c r="J864" s="425"/>
      <c r="K864" s="425"/>
      <c r="L864" s="425"/>
    </row>
    <row r="865" spans="1:12" ht="13.5" customHeight="1">
      <c r="A865" s="425"/>
      <c r="B865" s="465"/>
      <c r="C865" s="425"/>
      <c r="D865" s="425"/>
      <c r="E865" s="425"/>
      <c r="F865" s="425"/>
      <c r="G865" s="425"/>
      <c r="H865" s="425"/>
      <c r="I865" s="425"/>
      <c r="J865" s="425"/>
      <c r="K865" s="425"/>
      <c r="L865" s="425"/>
    </row>
    <row r="866" spans="1:12" ht="13.5" customHeight="1">
      <c r="A866" s="425"/>
      <c r="B866" s="465"/>
      <c r="C866" s="425"/>
      <c r="D866" s="425"/>
      <c r="E866" s="425"/>
      <c r="F866" s="425"/>
      <c r="G866" s="425"/>
      <c r="H866" s="425"/>
      <c r="I866" s="425"/>
      <c r="J866" s="425"/>
      <c r="K866" s="425"/>
      <c r="L866" s="425"/>
    </row>
    <row r="867" spans="1:12" ht="13.5" customHeight="1">
      <c r="A867" s="425"/>
      <c r="B867" s="465"/>
      <c r="C867" s="425"/>
      <c r="D867" s="425"/>
      <c r="E867" s="425"/>
      <c r="F867" s="425"/>
      <c r="G867" s="425"/>
      <c r="H867" s="425"/>
      <c r="I867" s="425"/>
      <c r="J867" s="425"/>
      <c r="K867" s="425"/>
      <c r="L867" s="425"/>
    </row>
    <row r="868" spans="1:12" ht="13.5" customHeight="1">
      <c r="A868" s="425"/>
      <c r="B868" s="465"/>
      <c r="C868" s="425"/>
      <c r="D868" s="425"/>
      <c r="E868" s="425"/>
      <c r="F868" s="425"/>
      <c r="G868" s="425"/>
      <c r="H868" s="425"/>
      <c r="I868" s="425"/>
      <c r="J868" s="425"/>
      <c r="K868" s="425"/>
      <c r="L868" s="425"/>
    </row>
    <row r="869" spans="1:12" ht="13.5" customHeight="1">
      <c r="A869" s="425"/>
      <c r="B869" s="465"/>
      <c r="C869" s="425"/>
      <c r="D869" s="425"/>
      <c r="E869" s="425"/>
      <c r="F869" s="425"/>
      <c r="G869" s="425"/>
      <c r="H869" s="425"/>
      <c r="I869" s="425"/>
      <c r="J869" s="425"/>
      <c r="K869" s="425"/>
      <c r="L869" s="425"/>
    </row>
    <row r="870" spans="1:12" ht="13.5" customHeight="1">
      <c r="A870" s="425"/>
      <c r="B870" s="465"/>
      <c r="C870" s="425"/>
      <c r="D870" s="425"/>
      <c r="E870" s="425"/>
      <c r="F870" s="425"/>
      <c r="G870" s="425"/>
      <c r="H870" s="425"/>
      <c r="I870" s="425"/>
      <c r="J870" s="425"/>
      <c r="K870" s="425"/>
      <c r="L870" s="425"/>
    </row>
    <row r="871" spans="1:12" ht="13.5" customHeight="1">
      <c r="A871" s="425"/>
      <c r="B871" s="465"/>
      <c r="C871" s="425"/>
      <c r="D871" s="425"/>
      <c r="E871" s="425"/>
      <c r="F871" s="425"/>
      <c r="G871" s="425"/>
      <c r="H871" s="425"/>
      <c r="I871" s="425"/>
      <c r="J871" s="425"/>
      <c r="K871" s="425"/>
      <c r="L871" s="425"/>
    </row>
    <row r="872" spans="1:12" ht="13.5" customHeight="1">
      <c r="A872" s="425"/>
      <c r="B872" s="465"/>
      <c r="C872" s="425"/>
      <c r="D872" s="425"/>
      <c r="E872" s="425"/>
      <c r="F872" s="425"/>
      <c r="G872" s="425"/>
      <c r="H872" s="425"/>
      <c r="I872" s="425"/>
      <c r="J872" s="425"/>
      <c r="K872" s="425"/>
      <c r="L872" s="425"/>
    </row>
    <row r="873" spans="1:12" ht="13.5" customHeight="1">
      <c r="A873" s="425"/>
      <c r="B873" s="465"/>
      <c r="C873" s="425"/>
      <c r="D873" s="425"/>
      <c r="E873" s="425"/>
      <c r="F873" s="425"/>
      <c r="G873" s="425"/>
      <c r="H873" s="425"/>
      <c r="I873" s="425"/>
      <c r="J873" s="425"/>
      <c r="K873" s="425"/>
      <c r="L873" s="425"/>
    </row>
    <row r="874" spans="1:12" ht="13.5" customHeight="1">
      <c r="A874" s="425"/>
      <c r="B874" s="465"/>
      <c r="C874" s="425"/>
      <c r="D874" s="425"/>
      <c r="E874" s="425"/>
      <c r="F874" s="425"/>
      <c r="G874" s="425"/>
      <c r="H874" s="425"/>
      <c r="I874" s="425"/>
      <c r="J874" s="425"/>
      <c r="K874" s="425"/>
      <c r="L874" s="425"/>
    </row>
    <row r="875" spans="1:12" ht="13.5" customHeight="1">
      <c r="A875" s="425"/>
      <c r="B875" s="465"/>
      <c r="C875" s="425"/>
      <c r="D875" s="425"/>
      <c r="E875" s="425"/>
      <c r="F875" s="425"/>
      <c r="G875" s="425"/>
      <c r="H875" s="425"/>
      <c r="I875" s="425"/>
      <c r="J875" s="425"/>
      <c r="K875" s="425"/>
      <c r="L875" s="425"/>
    </row>
    <row r="876" spans="1:12" ht="13.5" customHeight="1">
      <c r="A876" s="425"/>
      <c r="B876" s="465"/>
      <c r="C876" s="425"/>
      <c r="D876" s="425"/>
      <c r="E876" s="425"/>
      <c r="F876" s="425"/>
      <c r="G876" s="425"/>
      <c r="H876" s="425"/>
      <c r="I876" s="425"/>
      <c r="J876" s="425"/>
      <c r="K876" s="425"/>
      <c r="L876" s="425"/>
    </row>
    <row r="877" spans="1:12" ht="13.5" customHeight="1">
      <c r="A877" s="425"/>
      <c r="B877" s="465"/>
      <c r="C877" s="425"/>
      <c r="D877" s="425"/>
      <c r="E877" s="425"/>
      <c r="F877" s="425"/>
      <c r="G877" s="425"/>
      <c r="H877" s="425"/>
      <c r="I877" s="425"/>
      <c r="J877" s="425"/>
      <c r="K877" s="425"/>
      <c r="L877" s="425"/>
    </row>
    <row r="878" spans="1:12" ht="13.5" customHeight="1">
      <c r="A878" s="425"/>
      <c r="B878" s="465"/>
      <c r="C878" s="425"/>
      <c r="D878" s="425"/>
      <c r="E878" s="425"/>
      <c r="F878" s="425"/>
      <c r="G878" s="425"/>
      <c r="H878" s="425"/>
      <c r="I878" s="425"/>
      <c r="J878" s="425"/>
      <c r="K878" s="425"/>
      <c r="L878" s="425"/>
    </row>
    <row r="879" spans="1:12" ht="13.5" customHeight="1">
      <c r="A879" s="425"/>
      <c r="B879" s="465"/>
      <c r="C879" s="425"/>
      <c r="D879" s="425"/>
      <c r="E879" s="425"/>
      <c r="F879" s="425"/>
      <c r="G879" s="425"/>
      <c r="H879" s="425"/>
      <c r="I879" s="425"/>
      <c r="J879" s="425"/>
      <c r="K879" s="425"/>
      <c r="L879" s="425"/>
    </row>
    <row r="880" spans="1:12" ht="13.5" customHeight="1">
      <c r="A880" s="425"/>
      <c r="B880" s="465"/>
      <c r="C880" s="425"/>
      <c r="D880" s="425"/>
      <c r="E880" s="425"/>
      <c r="F880" s="425"/>
      <c r="G880" s="425"/>
      <c r="H880" s="425"/>
      <c r="I880" s="425"/>
      <c r="J880" s="425"/>
      <c r="K880" s="425"/>
      <c r="L880" s="425"/>
    </row>
    <row r="881" spans="1:12" ht="13.5" customHeight="1">
      <c r="A881" s="425"/>
      <c r="B881" s="465"/>
      <c r="C881" s="425"/>
      <c r="D881" s="425"/>
      <c r="E881" s="425"/>
      <c r="F881" s="425"/>
      <c r="G881" s="425"/>
      <c r="H881" s="425"/>
      <c r="I881" s="425"/>
      <c r="J881" s="425"/>
      <c r="K881" s="425"/>
      <c r="L881" s="425"/>
    </row>
    <row r="882" spans="1:12" ht="13.5" customHeight="1">
      <c r="A882" s="425"/>
      <c r="B882" s="465"/>
      <c r="C882" s="425"/>
      <c r="D882" s="425"/>
      <c r="E882" s="425"/>
      <c r="F882" s="425"/>
      <c r="G882" s="425"/>
      <c r="H882" s="425"/>
      <c r="I882" s="425"/>
      <c r="J882" s="425"/>
      <c r="K882" s="425"/>
      <c r="L882" s="425"/>
    </row>
    <row r="883" spans="1:12" ht="13.5" customHeight="1">
      <c r="A883" s="425"/>
      <c r="B883" s="465"/>
      <c r="C883" s="425"/>
      <c r="D883" s="425"/>
      <c r="E883" s="425"/>
      <c r="F883" s="425"/>
      <c r="G883" s="425"/>
      <c r="H883" s="425"/>
      <c r="I883" s="425"/>
      <c r="J883" s="425"/>
      <c r="K883" s="425"/>
      <c r="L883" s="425"/>
    </row>
    <row r="884" spans="1:12" ht="13.5" customHeight="1">
      <c r="A884" s="425"/>
      <c r="B884" s="465"/>
      <c r="C884" s="425"/>
      <c r="D884" s="425"/>
      <c r="E884" s="425"/>
      <c r="F884" s="425"/>
      <c r="G884" s="425"/>
      <c r="H884" s="425"/>
      <c r="I884" s="425"/>
      <c r="J884" s="425"/>
      <c r="K884" s="425"/>
      <c r="L884" s="425"/>
    </row>
    <row r="885" spans="1:12" ht="13.5" customHeight="1">
      <c r="A885" s="425"/>
      <c r="B885" s="465"/>
      <c r="C885" s="425"/>
      <c r="D885" s="425"/>
      <c r="E885" s="425"/>
      <c r="F885" s="425"/>
      <c r="G885" s="425"/>
      <c r="H885" s="425"/>
      <c r="I885" s="425"/>
      <c r="J885" s="425"/>
      <c r="K885" s="425"/>
      <c r="L885" s="425"/>
    </row>
    <row r="886" spans="1:12" ht="13.5" customHeight="1">
      <c r="A886" s="425"/>
      <c r="B886" s="465"/>
      <c r="C886" s="425"/>
      <c r="D886" s="425"/>
      <c r="E886" s="425"/>
      <c r="F886" s="425"/>
      <c r="G886" s="425"/>
      <c r="H886" s="425"/>
      <c r="I886" s="425"/>
      <c r="J886" s="425"/>
      <c r="K886" s="425"/>
      <c r="L886" s="425"/>
    </row>
    <row r="887" spans="1:12" ht="13.5" customHeight="1">
      <c r="A887" s="425"/>
      <c r="B887" s="465"/>
      <c r="C887" s="425"/>
      <c r="D887" s="425"/>
      <c r="E887" s="425"/>
      <c r="F887" s="425"/>
      <c r="G887" s="425"/>
      <c r="H887" s="425"/>
      <c r="I887" s="425"/>
      <c r="J887" s="425"/>
      <c r="K887" s="425"/>
      <c r="L887" s="425"/>
    </row>
    <row r="888" spans="1:12" ht="13.5" customHeight="1">
      <c r="A888" s="425"/>
      <c r="B888" s="465"/>
      <c r="C888" s="425"/>
      <c r="D888" s="425"/>
      <c r="E888" s="425"/>
      <c r="F888" s="425"/>
      <c r="G888" s="425"/>
      <c r="H888" s="425"/>
      <c r="I888" s="425"/>
      <c r="J888" s="425"/>
      <c r="K888" s="425"/>
      <c r="L888" s="425"/>
    </row>
    <row r="889" spans="1:12" ht="13.5" customHeight="1">
      <c r="A889" s="425"/>
      <c r="B889" s="465"/>
      <c r="C889" s="425"/>
      <c r="D889" s="425"/>
      <c r="E889" s="425"/>
      <c r="F889" s="425"/>
      <c r="G889" s="425"/>
      <c r="H889" s="425"/>
      <c r="I889" s="425"/>
      <c r="J889" s="425"/>
      <c r="K889" s="425"/>
      <c r="L889" s="425"/>
    </row>
    <row r="890" spans="1:12" ht="13.5" customHeight="1">
      <c r="A890" s="425"/>
      <c r="B890" s="465"/>
      <c r="C890" s="425"/>
      <c r="D890" s="425"/>
      <c r="E890" s="425"/>
      <c r="F890" s="425"/>
      <c r="G890" s="425"/>
      <c r="H890" s="425"/>
      <c r="I890" s="425"/>
      <c r="J890" s="425"/>
      <c r="K890" s="425"/>
      <c r="L890" s="425"/>
    </row>
    <row r="891" spans="1:12" ht="13.5" customHeight="1">
      <c r="A891" s="425"/>
      <c r="B891" s="465"/>
      <c r="C891" s="425"/>
      <c r="D891" s="425"/>
      <c r="E891" s="425"/>
      <c r="F891" s="425"/>
      <c r="G891" s="425"/>
      <c r="H891" s="425"/>
      <c r="I891" s="425"/>
      <c r="J891" s="425"/>
      <c r="K891" s="425"/>
      <c r="L891" s="425"/>
    </row>
    <row r="892" spans="1:12" ht="13.5" customHeight="1">
      <c r="A892" s="425"/>
      <c r="B892" s="465"/>
      <c r="C892" s="425"/>
      <c r="D892" s="425"/>
      <c r="E892" s="425"/>
      <c r="F892" s="425"/>
      <c r="G892" s="425"/>
      <c r="H892" s="425"/>
      <c r="I892" s="425"/>
      <c r="J892" s="425"/>
      <c r="K892" s="425"/>
      <c r="L892" s="425"/>
    </row>
    <row r="893" spans="1:12" ht="13.5" customHeight="1">
      <c r="A893" s="425"/>
      <c r="B893" s="465"/>
      <c r="C893" s="425"/>
      <c r="D893" s="425"/>
      <c r="E893" s="425"/>
      <c r="F893" s="425"/>
      <c r="G893" s="425"/>
      <c r="H893" s="425"/>
      <c r="I893" s="425"/>
      <c r="J893" s="425"/>
      <c r="K893" s="425"/>
      <c r="L893" s="425"/>
    </row>
    <row r="894" spans="1:12" ht="13.5" customHeight="1">
      <c r="A894" s="425"/>
      <c r="B894" s="465"/>
      <c r="C894" s="425"/>
      <c r="D894" s="425"/>
      <c r="E894" s="425"/>
      <c r="F894" s="425"/>
      <c r="G894" s="425"/>
      <c r="H894" s="425"/>
      <c r="I894" s="425"/>
      <c r="J894" s="425"/>
      <c r="K894" s="425"/>
      <c r="L894" s="425"/>
    </row>
    <row r="895" spans="1:12" ht="13.5" customHeight="1">
      <c r="A895" s="425"/>
      <c r="B895" s="465"/>
      <c r="C895" s="425"/>
      <c r="D895" s="425"/>
      <c r="E895" s="425"/>
      <c r="F895" s="425"/>
      <c r="G895" s="425"/>
      <c r="H895" s="425"/>
      <c r="I895" s="425"/>
      <c r="J895" s="425"/>
      <c r="K895" s="425"/>
      <c r="L895" s="425"/>
    </row>
    <row r="896" spans="1:12" ht="13.5" customHeight="1">
      <c r="A896" s="425"/>
      <c r="B896" s="465"/>
      <c r="C896" s="425"/>
      <c r="D896" s="425"/>
      <c r="E896" s="425"/>
      <c r="F896" s="425"/>
      <c r="G896" s="425"/>
      <c r="H896" s="425"/>
      <c r="I896" s="425"/>
      <c r="J896" s="425"/>
      <c r="K896" s="425"/>
      <c r="L896" s="425"/>
    </row>
    <row r="897" spans="1:12" ht="13.5" customHeight="1">
      <c r="A897" s="425"/>
      <c r="B897" s="465"/>
      <c r="C897" s="425"/>
      <c r="D897" s="425"/>
      <c r="E897" s="425"/>
      <c r="F897" s="425"/>
      <c r="G897" s="425"/>
      <c r="H897" s="425"/>
      <c r="I897" s="425"/>
      <c r="J897" s="425"/>
      <c r="K897" s="425"/>
      <c r="L897" s="425"/>
    </row>
    <row r="898" spans="1:12" ht="13.5" customHeight="1">
      <c r="A898" s="425"/>
      <c r="B898" s="465"/>
      <c r="C898" s="425"/>
      <c r="D898" s="425"/>
      <c r="E898" s="425"/>
      <c r="F898" s="425"/>
      <c r="G898" s="425"/>
      <c r="H898" s="425"/>
      <c r="I898" s="425"/>
      <c r="J898" s="425"/>
      <c r="K898" s="425"/>
      <c r="L898" s="425"/>
    </row>
    <row r="899" spans="1:12" ht="13.5" customHeight="1">
      <c r="A899" s="425"/>
      <c r="B899" s="465"/>
      <c r="C899" s="425"/>
      <c r="D899" s="425"/>
      <c r="E899" s="425"/>
      <c r="F899" s="425"/>
      <c r="G899" s="425"/>
      <c r="H899" s="425"/>
      <c r="I899" s="425"/>
      <c r="J899" s="425"/>
      <c r="K899" s="425"/>
      <c r="L899" s="425"/>
    </row>
    <row r="900" spans="1:12" ht="13.5" customHeight="1">
      <c r="A900" s="425"/>
      <c r="B900" s="465"/>
      <c r="C900" s="425"/>
      <c r="D900" s="425"/>
      <c r="E900" s="425"/>
      <c r="F900" s="425"/>
      <c r="G900" s="425"/>
      <c r="H900" s="425"/>
      <c r="I900" s="425"/>
      <c r="J900" s="425"/>
      <c r="K900" s="425"/>
      <c r="L900" s="425"/>
    </row>
    <row r="901" spans="1:12" ht="13.5" customHeight="1">
      <c r="A901" s="425"/>
      <c r="B901" s="465"/>
      <c r="C901" s="425"/>
      <c r="D901" s="425"/>
      <c r="E901" s="425"/>
      <c r="F901" s="425"/>
      <c r="G901" s="425"/>
      <c r="H901" s="425"/>
      <c r="I901" s="425"/>
      <c r="J901" s="425"/>
      <c r="K901" s="425"/>
      <c r="L901" s="425"/>
    </row>
    <row r="902" spans="1:12" ht="13.5" customHeight="1">
      <c r="A902" s="425"/>
      <c r="B902" s="465"/>
      <c r="C902" s="425"/>
      <c r="D902" s="425"/>
      <c r="E902" s="425"/>
      <c r="F902" s="425"/>
      <c r="G902" s="425"/>
      <c r="H902" s="425"/>
      <c r="I902" s="425"/>
      <c r="J902" s="425"/>
      <c r="K902" s="425"/>
      <c r="L902" s="425"/>
    </row>
    <row r="903" spans="1:12" ht="13.5" customHeight="1">
      <c r="A903" s="425"/>
      <c r="B903" s="465"/>
      <c r="C903" s="425"/>
      <c r="D903" s="425"/>
      <c r="E903" s="425"/>
      <c r="F903" s="425"/>
      <c r="G903" s="425"/>
      <c r="H903" s="425"/>
      <c r="I903" s="425"/>
      <c r="J903" s="425"/>
      <c r="K903" s="425"/>
      <c r="L903" s="425"/>
    </row>
    <row r="904" spans="1:12" ht="13.5" customHeight="1">
      <c r="A904" s="425"/>
      <c r="B904" s="465"/>
      <c r="C904" s="425"/>
      <c r="D904" s="425"/>
      <c r="E904" s="425"/>
      <c r="F904" s="425"/>
      <c r="G904" s="425"/>
      <c r="H904" s="425"/>
      <c r="I904" s="425"/>
      <c r="J904" s="425"/>
      <c r="K904" s="425"/>
      <c r="L904" s="425"/>
    </row>
    <row r="905" spans="1:12" ht="13.5" customHeight="1">
      <c r="A905" s="425"/>
      <c r="B905" s="465"/>
      <c r="C905" s="425"/>
      <c r="D905" s="425"/>
      <c r="E905" s="425"/>
      <c r="F905" s="425"/>
      <c r="G905" s="425"/>
      <c r="H905" s="425"/>
      <c r="I905" s="425"/>
      <c r="J905" s="425"/>
      <c r="K905" s="425"/>
      <c r="L905" s="425"/>
    </row>
    <row r="906" spans="1:12" ht="13.5" customHeight="1">
      <c r="A906" s="425"/>
      <c r="B906" s="465"/>
      <c r="C906" s="425"/>
      <c r="D906" s="425"/>
      <c r="E906" s="425"/>
      <c r="F906" s="425"/>
      <c r="G906" s="425"/>
      <c r="H906" s="425"/>
      <c r="I906" s="425"/>
      <c r="J906" s="425"/>
      <c r="K906" s="425"/>
      <c r="L906" s="425"/>
    </row>
    <row r="907" spans="1:12" ht="13.5" customHeight="1">
      <c r="A907" s="425"/>
      <c r="B907" s="465"/>
      <c r="C907" s="425"/>
      <c r="D907" s="425"/>
      <c r="E907" s="425"/>
      <c r="F907" s="425"/>
      <c r="G907" s="425"/>
      <c r="H907" s="425"/>
      <c r="I907" s="425"/>
      <c r="J907" s="425"/>
      <c r="K907" s="425"/>
      <c r="L907" s="425"/>
    </row>
    <row r="908" spans="1:12" ht="13.5" customHeight="1">
      <c r="A908" s="425"/>
      <c r="B908" s="465"/>
      <c r="C908" s="425"/>
      <c r="D908" s="425"/>
      <c r="E908" s="425"/>
      <c r="F908" s="425"/>
      <c r="G908" s="425"/>
      <c r="H908" s="425"/>
      <c r="I908" s="425"/>
      <c r="J908" s="425"/>
      <c r="K908" s="425"/>
      <c r="L908" s="425"/>
    </row>
    <row r="909" spans="1:12" ht="13.5" customHeight="1">
      <c r="A909" s="425"/>
      <c r="B909" s="465"/>
      <c r="C909" s="425"/>
      <c r="D909" s="425"/>
      <c r="E909" s="425"/>
      <c r="F909" s="425"/>
      <c r="G909" s="425"/>
      <c r="H909" s="425"/>
      <c r="I909" s="425"/>
      <c r="J909" s="425"/>
      <c r="K909" s="425"/>
      <c r="L909" s="425"/>
    </row>
    <row r="910" spans="1:12" ht="13.5" customHeight="1">
      <c r="A910" s="425"/>
      <c r="B910" s="465"/>
      <c r="C910" s="425"/>
      <c r="D910" s="425"/>
      <c r="E910" s="425"/>
      <c r="F910" s="425"/>
      <c r="G910" s="425"/>
      <c r="H910" s="425"/>
      <c r="I910" s="425"/>
      <c r="J910" s="425"/>
      <c r="K910" s="425"/>
      <c r="L910" s="425"/>
    </row>
    <row r="911" spans="1:12" ht="13.5" customHeight="1">
      <c r="A911" s="425"/>
      <c r="B911" s="465"/>
      <c r="C911" s="425"/>
      <c r="D911" s="425"/>
      <c r="E911" s="425"/>
      <c r="F911" s="425"/>
      <c r="G911" s="425"/>
      <c r="H911" s="425"/>
      <c r="I911" s="425"/>
      <c r="J911" s="425"/>
      <c r="K911" s="425"/>
      <c r="L911" s="425"/>
    </row>
    <row r="912" spans="1:12" ht="13.5" customHeight="1">
      <c r="A912" s="425"/>
      <c r="B912" s="465"/>
      <c r="C912" s="425"/>
      <c r="D912" s="425"/>
      <c r="E912" s="425"/>
      <c r="F912" s="425"/>
      <c r="G912" s="425"/>
      <c r="H912" s="425"/>
      <c r="I912" s="425"/>
      <c r="J912" s="425"/>
      <c r="K912" s="425"/>
      <c r="L912" s="425"/>
    </row>
    <row r="913" spans="1:12" ht="13.5" customHeight="1">
      <c r="A913" s="425"/>
      <c r="B913" s="465"/>
      <c r="C913" s="425"/>
      <c r="D913" s="425"/>
      <c r="E913" s="425"/>
      <c r="F913" s="425"/>
      <c r="G913" s="425"/>
      <c r="H913" s="425"/>
      <c r="I913" s="425"/>
      <c r="J913" s="425"/>
      <c r="K913" s="425"/>
      <c r="L913" s="425"/>
    </row>
    <row r="914" spans="1:12" ht="13.5" customHeight="1">
      <c r="A914" s="425"/>
      <c r="B914" s="465"/>
      <c r="C914" s="425"/>
      <c r="D914" s="425"/>
      <c r="E914" s="425"/>
      <c r="F914" s="425"/>
      <c r="G914" s="425"/>
      <c r="H914" s="425"/>
      <c r="I914" s="425"/>
      <c r="J914" s="425"/>
      <c r="K914" s="425"/>
      <c r="L914" s="425"/>
    </row>
    <row r="915" spans="1:12" ht="13.5" customHeight="1">
      <c r="A915" s="425"/>
      <c r="B915" s="465"/>
      <c r="C915" s="425"/>
      <c r="D915" s="425"/>
      <c r="E915" s="425"/>
      <c r="F915" s="425"/>
      <c r="G915" s="425"/>
      <c r="H915" s="425"/>
      <c r="I915" s="425"/>
      <c r="J915" s="425"/>
      <c r="K915" s="425"/>
      <c r="L915" s="425"/>
    </row>
    <row r="916" spans="1:12" ht="13.5" customHeight="1">
      <c r="A916" s="425"/>
      <c r="B916" s="465"/>
      <c r="C916" s="425"/>
      <c r="D916" s="425"/>
      <c r="E916" s="425"/>
      <c r="F916" s="425"/>
      <c r="G916" s="425"/>
      <c r="H916" s="425"/>
      <c r="I916" s="425"/>
      <c r="J916" s="425"/>
      <c r="K916" s="425"/>
      <c r="L916" s="425"/>
    </row>
    <row r="917" spans="1:12" ht="13.5" customHeight="1">
      <c r="A917" s="425"/>
      <c r="B917" s="465"/>
      <c r="C917" s="425"/>
      <c r="D917" s="425"/>
      <c r="E917" s="425"/>
      <c r="F917" s="425"/>
      <c r="G917" s="425"/>
      <c r="H917" s="425"/>
      <c r="I917" s="425"/>
      <c r="J917" s="425"/>
      <c r="K917" s="425"/>
      <c r="L917" s="425"/>
    </row>
    <row r="918" spans="1:12" ht="13.5" customHeight="1">
      <c r="A918" s="425"/>
      <c r="B918" s="465"/>
      <c r="C918" s="425"/>
      <c r="D918" s="425"/>
      <c r="E918" s="425"/>
      <c r="F918" s="425"/>
      <c r="G918" s="425"/>
      <c r="H918" s="425"/>
      <c r="I918" s="425"/>
      <c r="J918" s="425"/>
      <c r="K918" s="425"/>
      <c r="L918" s="425"/>
    </row>
    <row r="919" spans="1:12" ht="13.5" customHeight="1">
      <c r="A919" s="425"/>
      <c r="B919" s="465"/>
      <c r="C919" s="425"/>
      <c r="D919" s="425"/>
      <c r="E919" s="425"/>
      <c r="F919" s="425"/>
      <c r="G919" s="425"/>
      <c r="H919" s="425"/>
      <c r="I919" s="425"/>
      <c r="J919" s="425"/>
      <c r="K919" s="425"/>
      <c r="L919" s="425"/>
    </row>
    <row r="920" spans="1:12" ht="13.5" customHeight="1">
      <c r="A920" s="425"/>
      <c r="B920" s="465"/>
      <c r="C920" s="425"/>
      <c r="D920" s="425"/>
      <c r="E920" s="425"/>
      <c r="F920" s="425"/>
      <c r="G920" s="425"/>
      <c r="H920" s="425"/>
      <c r="I920" s="425"/>
      <c r="J920" s="425"/>
      <c r="K920" s="425"/>
      <c r="L920" s="425"/>
    </row>
    <row r="921" spans="1:12" ht="13.5" customHeight="1">
      <c r="A921" s="425"/>
      <c r="B921" s="465"/>
      <c r="C921" s="425"/>
      <c r="D921" s="425"/>
      <c r="E921" s="425"/>
      <c r="F921" s="425"/>
      <c r="G921" s="425"/>
      <c r="H921" s="425"/>
      <c r="I921" s="425"/>
      <c r="J921" s="425"/>
      <c r="K921" s="425"/>
      <c r="L921" s="425"/>
    </row>
    <row r="922" spans="1:12" ht="13.5" customHeight="1">
      <c r="A922" s="425"/>
      <c r="B922" s="465"/>
      <c r="C922" s="425"/>
      <c r="D922" s="425"/>
      <c r="E922" s="425"/>
      <c r="F922" s="425"/>
      <c r="G922" s="425"/>
      <c r="H922" s="425"/>
      <c r="I922" s="425"/>
      <c r="J922" s="425"/>
      <c r="K922" s="425"/>
      <c r="L922" s="425"/>
    </row>
    <row r="923" spans="1:12" ht="13.5" customHeight="1">
      <c r="A923" s="425"/>
      <c r="B923" s="465"/>
      <c r="C923" s="425"/>
      <c r="D923" s="425"/>
      <c r="E923" s="425"/>
      <c r="F923" s="425"/>
      <c r="G923" s="425"/>
      <c r="H923" s="425"/>
      <c r="I923" s="425"/>
      <c r="J923" s="425"/>
      <c r="K923" s="425"/>
      <c r="L923" s="425"/>
    </row>
    <row r="924" spans="1:12" ht="13.5" customHeight="1">
      <c r="A924" s="425"/>
      <c r="B924" s="465"/>
      <c r="C924" s="425"/>
      <c r="D924" s="425"/>
      <c r="E924" s="425"/>
      <c r="F924" s="425"/>
      <c r="G924" s="425"/>
      <c r="H924" s="425"/>
      <c r="I924" s="425"/>
      <c r="J924" s="425"/>
      <c r="K924" s="425"/>
      <c r="L924" s="425"/>
    </row>
    <row r="925" spans="1:12" ht="13.5" customHeight="1">
      <c r="A925" s="425"/>
      <c r="B925" s="465"/>
      <c r="C925" s="425"/>
      <c r="D925" s="425"/>
      <c r="E925" s="425"/>
      <c r="F925" s="425"/>
      <c r="G925" s="425"/>
      <c r="H925" s="425"/>
      <c r="I925" s="425"/>
      <c r="J925" s="425"/>
      <c r="K925" s="425"/>
      <c r="L925" s="425"/>
    </row>
    <row r="926" spans="1:12" ht="13.5" customHeight="1">
      <c r="A926" s="425"/>
      <c r="B926" s="465"/>
      <c r="C926" s="425"/>
      <c r="D926" s="425"/>
      <c r="E926" s="425"/>
      <c r="F926" s="425"/>
      <c r="G926" s="425"/>
      <c r="H926" s="425"/>
      <c r="I926" s="425"/>
      <c r="J926" s="425"/>
      <c r="K926" s="425"/>
      <c r="L926" s="425"/>
    </row>
    <row r="927" spans="1:12" ht="13.5" customHeight="1">
      <c r="A927" s="425"/>
      <c r="B927" s="465"/>
      <c r="C927" s="425"/>
      <c r="D927" s="425"/>
      <c r="E927" s="425"/>
      <c r="F927" s="425"/>
      <c r="G927" s="425"/>
      <c r="H927" s="425"/>
      <c r="I927" s="425"/>
      <c r="J927" s="425"/>
      <c r="K927" s="425"/>
      <c r="L927" s="425"/>
    </row>
    <row r="928" spans="1:12" ht="13.5" customHeight="1">
      <c r="A928" s="425"/>
      <c r="B928" s="465"/>
      <c r="C928" s="425"/>
      <c r="D928" s="425"/>
      <c r="E928" s="425"/>
      <c r="F928" s="425"/>
      <c r="G928" s="425"/>
      <c r="H928" s="425"/>
      <c r="I928" s="425"/>
      <c r="J928" s="425"/>
      <c r="K928" s="425"/>
      <c r="L928" s="425"/>
    </row>
    <row r="929" spans="1:12" ht="13.5" customHeight="1">
      <c r="A929" s="425"/>
      <c r="B929" s="465"/>
      <c r="C929" s="425"/>
      <c r="D929" s="425"/>
      <c r="E929" s="425"/>
      <c r="F929" s="425"/>
      <c r="G929" s="425"/>
      <c r="H929" s="425"/>
      <c r="I929" s="425"/>
      <c r="J929" s="425"/>
      <c r="K929" s="425"/>
      <c r="L929" s="425"/>
    </row>
    <row r="930" spans="1:12" ht="13.5" customHeight="1">
      <c r="A930" s="425"/>
      <c r="B930" s="465"/>
      <c r="C930" s="425"/>
      <c r="D930" s="425"/>
      <c r="E930" s="425"/>
      <c r="F930" s="425"/>
      <c r="G930" s="425"/>
      <c r="H930" s="425"/>
      <c r="I930" s="425"/>
      <c r="J930" s="425"/>
      <c r="K930" s="425"/>
      <c r="L930" s="425"/>
    </row>
    <row r="931" spans="1:12" ht="13.5" customHeight="1">
      <c r="A931" s="425"/>
      <c r="B931" s="465"/>
      <c r="C931" s="425"/>
      <c r="D931" s="425"/>
      <c r="E931" s="425"/>
      <c r="F931" s="425"/>
      <c r="G931" s="425"/>
      <c r="H931" s="425"/>
      <c r="I931" s="425"/>
      <c r="J931" s="425"/>
      <c r="K931" s="425"/>
      <c r="L931" s="425"/>
    </row>
    <row r="932" spans="1:12" ht="13.5" customHeight="1">
      <c r="A932" s="425"/>
      <c r="B932" s="465"/>
      <c r="C932" s="425"/>
      <c r="D932" s="425"/>
      <c r="E932" s="425"/>
      <c r="F932" s="425"/>
      <c r="G932" s="425"/>
      <c r="H932" s="425"/>
      <c r="I932" s="425"/>
      <c r="J932" s="425"/>
      <c r="K932" s="425"/>
      <c r="L932" s="425"/>
    </row>
    <row r="933" spans="1:12" ht="13.5" customHeight="1">
      <c r="A933" s="425"/>
      <c r="B933" s="465"/>
      <c r="C933" s="425"/>
      <c r="D933" s="425"/>
      <c r="E933" s="425"/>
      <c r="F933" s="425"/>
      <c r="G933" s="425"/>
      <c r="H933" s="425"/>
      <c r="I933" s="425"/>
      <c r="J933" s="425"/>
      <c r="K933" s="425"/>
      <c r="L933" s="425"/>
    </row>
    <row r="934" spans="1:12" ht="13.5" customHeight="1">
      <c r="A934" s="425"/>
      <c r="B934" s="465"/>
      <c r="C934" s="425"/>
      <c r="D934" s="425"/>
      <c r="E934" s="425"/>
      <c r="F934" s="425"/>
      <c r="G934" s="425"/>
      <c r="H934" s="425"/>
      <c r="I934" s="425"/>
      <c r="J934" s="425"/>
      <c r="K934" s="425"/>
      <c r="L934" s="425"/>
    </row>
    <row r="935" spans="1:12" ht="13.5" customHeight="1">
      <c r="A935" s="425"/>
      <c r="B935" s="465"/>
      <c r="C935" s="425"/>
      <c r="D935" s="425"/>
      <c r="E935" s="425"/>
      <c r="F935" s="425"/>
      <c r="G935" s="425"/>
      <c r="H935" s="425"/>
      <c r="I935" s="425"/>
      <c r="J935" s="425"/>
      <c r="K935" s="425"/>
      <c r="L935" s="425"/>
    </row>
    <row r="936" spans="1:12" ht="13.5" customHeight="1">
      <c r="A936" s="425"/>
      <c r="B936" s="465"/>
      <c r="C936" s="425"/>
      <c r="D936" s="425"/>
      <c r="E936" s="425"/>
      <c r="F936" s="425"/>
      <c r="G936" s="425"/>
      <c r="H936" s="425"/>
      <c r="I936" s="425"/>
      <c r="J936" s="425"/>
      <c r="K936" s="425"/>
      <c r="L936" s="425"/>
    </row>
    <row r="937" spans="1:12" ht="13.5" customHeight="1">
      <c r="A937" s="425"/>
      <c r="B937" s="465"/>
      <c r="C937" s="425"/>
      <c r="D937" s="425"/>
      <c r="E937" s="425"/>
      <c r="F937" s="425"/>
      <c r="G937" s="425"/>
      <c r="H937" s="425"/>
      <c r="I937" s="425"/>
      <c r="J937" s="425"/>
      <c r="K937" s="425"/>
      <c r="L937" s="425"/>
    </row>
    <row r="938" spans="1:12" ht="13.5" customHeight="1">
      <c r="A938" s="425"/>
      <c r="B938" s="465"/>
      <c r="C938" s="425"/>
      <c r="D938" s="425"/>
      <c r="E938" s="425"/>
      <c r="F938" s="425"/>
      <c r="G938" s="425"/>
      <c r="H938" s="425"/>
      <c r="I938" s="425"/>
      <c r="J938" s="425"/>
      <c r="K938" s="425"/>
      <c r="L938" s="425"/>
    </row>
    <row r="939" spans="1:12" ht="13.5" customHeight="1">
      <c r="A939" s="425"/>
      <c r="B939" s="465"/>
      <c r="C939" s="425"/>
      <c r="D939" s="425"/>
      <c r="E939" s="425"/>
      <c r="F939" s="425"/>
      <c r="G939" s="425"/>
      <c r="H939" s="425"/>
      <c r="I939" s="425"/>
      <c r="J939" s="425"/>
      <c r="K939" s="425"/>
      <c r="L939" s="425"/>
    </row>
    <row r="940" spans="1:12" ht="13.5" customHeight="1">
      <c r="A940" s="425"/>
      <c r="B940" s="465"/>
      <c r="C940" s="425"/>
      <c r="D940" s="425"/>
      <c r="E940" s="425"/>
      <c r="F940" s="425"/>
      <c r="G940" s="425"/>
      <c r="H940" s="425"/>
      <c r="I940" s="425"/>
      <c r="J940" s="425"/>
      <c r="K940" s="425"/>
      <c r="L940" s="425"/>
    </row>
    <row r="941" spans="1:12" ht="13.5" customHeight="1">
      <c r="A941" s="425"/>
      <c r="B941" s="465"/>
      <c r="C941" s="425"/>
      <c r="D941" s="425"/>
      <c r="E941" s="425"/>
      <c r="F941" s="425"/>
      <c r="G941" s="425"/>
      <c r="H941" s="425"/>
      <c r="I941" s="425"/>
      <c r="J941" s="425"/>
      <c r="K941" s="425"/>
      <c r="L941" s="425"/>
    </row>
    <row r="942" spans="1:12" ht="13.5" customHeight="1">
      <c r="A942" s="425"/>
      <c r="B942" s="465"/>
      <c r="C942" s="425"/>
      <c r="D942" s="425"/>
      <c r="E942" s="425"/>
      <c r="F942" s="425"/>
      <c r="G942" s="425"/>
      <c r="H942" s="425"/>
      <c r="I942" s="425"/>
      <c r="J942" s="425"/>
      <c r="K942" s="425"/>
      <c r="L942" s="425"/>
    </row>
    <row r="943" spans="1:12" ht="13.5" customHeight="1">
      <c r="A943" s="425"/>
      <c r="B943" s="465"/>
      <c r="C943" s="425"/>
      <c r="D943" s="425"/>
      <c r="E943" s="425"/>
      <c r="F943" s="425"/>
      <c r="G943" s="425"/>
      <c r="H943" s="425"/>
      <c r="I943" s="425"/>
      <c r="J943" s="425"/>
      <c r="K943" s="425"/>
      <c r="L943" s="425"/>
    </row>
    <row r="944" spans="1:12" ht="13.5" customHeight="1">
      <c r="A944" s="425"/>
      <c r="B944" s="465"/>
      <c r="C944" s="425"/>
      <c r="D944" s="425"/>
      <c r="E944" s="425"/>
      <c r="F944" s="425"/>
      <c r="G944" s="425"/>
      <c r="H944" s="425"/>
      <c r="I944" s="425"/>
      <c r="J944" s="425"/>
      <c r="K944" s="425"/>
      <c r="L944" s="425"/>
    </row>
    <row r="945" spans="1:12" ht="13.5" customHeight="1">
      <c r="A945" s="425"/>
      <c r="B945" s="465"/>
      <c r="C945" s="425"/>
      <c r="D945" s="425"/>
      <c r="E945" s="425"/>
      <c r="F945" s="425"/>
      <c r="G945" s="425"/>
      <c r="H945" s="425"/>
      <c r="I945" s="425"/>
      <c r="J945" s="425"/>
      <c r="K945" s="425"/>
      <c r="L945" s="425"/>
    </row>
    <row r="946" spans="1:12" ht="13.5" customHeight="1">
      <c r="A946" s="425"/>
      <c r="B946" s="465"/>
      <c r="C946" s="425"/>
      <c r="D946" s="425"/>
      <c r="E946" s="425"/>
      <c r="F946" s="425"/>
      <c r="G946" s="425"/>
      <c r="H946" s="425"/>
      <c r="I946" s="425"/>
      <c r="J946" s="425"/>
      <c r="K946" s="425"/>
      <c r="L946" s="425"/>
    </row>
    <row r="947" spans="1:12" ht="13.5" customHeight="1">
      <c r="A947" s="425"/>
      <c r="B947" s="465"/>
      <c r="C947" s="425"/>
      <c r="D947" s="425"/>
      <c r="E947" s="425"/>
      <c r="F947" s="425"/>
      <c r="G947" s="425"/>
      <c r="H947" s="425"/>
      <c r="I947" s="425"/>
      <c r="J947" s="425"/>
      <c r="K947" s="425"/>
      <c r="L947" s="425"/>
    </row>
    <row r="948" spans="1:12" ht="13.5" customHeight="1">
      <c r="A948" s="425"/>
      <c r="B948" s="465"/>
      <c r="C948" s="425"/>
      <c r="D948" s="425"/>
      <c r="E948" s="425"/>
      <c r="F948" s="425"/>
      <c r="G948" s="425"/>
      <c r="H948" s="425"/>
      <c r="I948" s="425"/>
      <c r="J948" s="425"/>
      <c r="K948" s="425"/>
      <c r="L948" s="425"/>
    </row>
    <row r="949" spans="1:12" ht="13.5" customHeight="1">
      <c r="A949" s="425"/>
      <c r="B949" s="465"/>
      <c r="C949" s="425"/>
      <c r="D949" s="425"/>
      <c r="E949" s="425"/>
      <c r="F949" s="425"/>
      <c r="G949" s="425"/>
      <c r="H949" s="425"/>
      <c r="I949" s="425"/>
      <c r="J949" s="425"/>
      <c r="K949" s="425"/>
      <c r="L949" s="425"/>
    </row>
    <row r="950" spans="1:12" ht="13.5" customHeight="1">
      <c r="A950" s="425"/>
      <c r="B950" s="465"/>
      <c r="C950" s="425"/>
      <c r="D950" s="425"/>
      <c r="E950" s="425"/>
      <c r="F950" s="425"/>
      <c r="G950" s="425"/>
      <c r="H950" s="425"/>
      <c r="I950" s="425"/>
      <c r="J950" s="425"/>
      <c r="K950" s="425"/>
      <c r="L950" s="425"/>
    </row>
    <row r="951" spans="1:12" ht="13.5" customHeight="1">
      <c r="A951" s="425"/>
      <c r="B951" s="465"/>
      <c r="C951" s="425"/>
      <c r="D951" s="425"/>
      <c r="E951" s="425"/>
      <c r="F951" s="425"/>
      <c r="G951" s="425"/>
      <c r="H951" s="425"/>
      <c r="I951" s="425"/>
      <c r="J951" s="425"/>
      <c r="K951" s="425"/>
      <c r="L951" s="425"/>
    </row>
    <row r="952" spans="1:12" ht="13.5" customHeight="1">
      <c r="A952" s="425"/>
      <c r="B952" s="465"/>
      <c r="C952" s="425"/>
      <c r="D952" s="425"/>
      <c r="E952" s="425"/>
      <c r="F952" s="425"/>
      <c r="G952" s="425"/>
      <c r="H952" s="425"/>
      <c r="I952" s="425"/>
      <c r="J952" s="425"/>
      <c r="K952" s="425"/>
      <c r="L952" s="425"/>
    </row>
    <row r="953" spans="1:12" ht="13.5" customHeight="1">
      <c r="A953" s="425"/>
      <c r="B953" s="465"/>
      <c r="C953" s="425"/>
      <c r="D953" s="425"/>
      <c r="E953" s="425"/>
      <c r="F953" s="425"/>
      <c r="G953" s="425"/>
      <c r="H953" s="425"/>
      <c r="I953" s="425"/>
      <c r="J953" s="425"/>
      <c r="K953" s="425"/>
      <c r="L953" s="425"/>
    </row>
    <row r="954" spans="1:12" ht="13.5" customHeight="1">
      <c r="A954" s="425"/>
      <c r="B954" s="465"/>
      <c r="C954" s="425"/>
      <c r="D954" s="425"/>
      <c r="E954" s="425"/>
      <c r="F954" s="425"/>
      <c r="G954" s="425"/>
      <c r="H954" s="425"/>
      <c r="I954" s="425"/>
      <c r="J954" s="425"/>
      <c r="K954" s="425"/>
      <c r="L954" s="425"/>
    </row>
    <row r="955" spans="1:12" ht="13.5" customHeight="1">
      <c r="A955" s="425"/>
      <c r="B955" s="465"/>
      <c r="C955" s="425"/>
      <c r="D955" s="425"/>
      <c r="E955" s="425"/>
      <c r="F955" s="425"/>
      <c r="G955" s="425"/>
      <c r="H955" s="425"/>
      <c r="I955" s="425"/>
      <c r="J955" s="425"/>
      <c r="K955" s="425"/>
      <c r="L955" s="425"/>
    </row>
    <row r="956" spans="1:12" ht="13.5" customHeight="1">
      <c r="A956" s="425"/>
      <c r="B956" s="465"/>
      <c r="C956" s="425"/>
      <c r="D956" s="425"/>
      <c r="E956" s="425"/>
      <c r="F956" s="425"/>
      <c r="G956" s="425"/>
      <c r="H956" s="425"/>
      <c r="I956" s="425"/>
      <c r="J956" s="425"/>
      <c r="K956" s="425"/>
      <c r="L956" s="425"/>
    </row>
    <row r="957" spans="1:12" ht="13.5" customHeight="1">
      <c r="A957" s="425"/>
      <c r="B957" s="465"/>
      <c r="C957" s="425"/>
      <c r="D957" s="425"/>
      <c r="E957" s="425"/>
      <c r="F957" s="425"/>
      <c r="G957" s="425"/>
      <c r="H957" s="425"/>
      <c r="I957" s="425"/>
      <c r="J957" s="425"/>
      <c r="K957" s="425"/>
      <c r="L957" s="425"/>
    </row>
    <row r="958" spans="1:12" ht="13.5" customHeight="1">
      <c r="A958" s="425"/>
      <c r="B958" s="465"/>
      <c r="C958" s="425"/>
      <c r="D958" s="425"/>
      <c r="E958" s="425"/>
      <c r="F958" s="425"/>
      <c r="G958" s="425"/>
      <c r="H958" s="425"/>
      <c r="I958" s="425"/>
      <c r="J958" s="425"/>
      <c r="K958" s="425"/>
      <c r="L958" s="425"/>
    </row>
    <row r="959" spans="1:12" ht="13.5" customHeight="1">
      <c r="A959" s="425"/>
      <c r="B959" s="465"/>
      <c r="C959" s="425"/>
      <c r="D959" s="425"/>
      <c r="E959" s="425"/>
      <c r="F959" s="425"/>
      <c r="G959" s="425"/>
      <c r="H959" s="425"/>
      <c r="I959" s="425"/>
      <c r="J959" s="425"/>
      <c r="K959" s="425"/>
      <c r="L959" s="425"/>
    </row>
    <row r="960" spans="1:12" ht="13.5" customHeight="1">
      <c r="A960" s="425"/>
      <c r="B960" s="465"/>
      <c r="C960" s="425"/>
      <c r="D960" s="425"/>
      <c r="E960" s="425"/>
      <c r="F960" s="425"/>
      <c r="G960" s="425"/>
      <c r="H960" s="425"/>
      <c r="I960" s="425"/>
      <c r="J960" s="425"/>
      <c r="K960" s="425"/>
      <c r="L960" s="425"/>
    </row>
    <row r="961" spans="1:12" ht="13.5" customHeight="1">
      <c r="A961" s="425"/>
      <c r="B961" s="465"/>
      <c r="C961" s="425"/>
      <c r="D961" s="425"/>
      <c r="E961" s="425"/>
      <c r="F961" s="425"/>
      <c r="G961" s="425"/>
      <c r="H961" s="425"/>
      <c r="I961" s="425"/>
      <c r="J961" s="425"/>
      <c r="K961" s="425"/>
      <c r="L961" s="425"/>
    </row>
    <row r="962" spans="1:12" ht="13.5" customHeight="1">
      <c r="A962" s="425"/>
      <c r="B962" s="465"/>
      <c r="C962" s="425"/>
      <c r="D962" s="425"/>
      <c r="E962" s="425"/>
      <c r="F962" s="425"/>
      <c r="G962" s="425"/>
      <c r="H962" s="425"/>
      <c r="I962" s="425"/>
      <c r="J962" s="425"/>
      <c r="K962" s="425"/>
      <c r="L962" s="425"/>
    </row>
    <row r="963" spans="1:12" ht="13.5" customHeight="1">
      <c r="A963" s="425"/>
      <c r="B963" s="465"/>
      <c r="C963" s="425"/>
      <c r="D963" s="425"/>
      <c r="E963" s="425"/>
      <c r="F963" s="425"/>
      <c r="G963" s="425"/>
      <c r="H963" s="425"/>
      <c r="I963" s="425"/>
      <c r="J963" s="425"/>
      <c r="K963" s="425"/>
      <c r="L963" s="425"/>
    </row>
    <row r="964" spans="1:12" ht="13.5" customHeight="1">
      <c r="A964" s="425"/>
      <c r="B964" s="465"/>
      <c r="C964" s="425"/>
      <c r="D964" s="425"/>
      <c r="E964" s="425"/>
      <c r="F964" s="425"/>
      <c r="G964" s="425"/>
      <c r="H964" s="425"/>
      <c r="I964" s="425"/>
      <c r="J964" s="425"/>
      <c r="K964" s="425"/>
      <c r="L964" s="425"/>
    </row>
    <row r="965" spans="1:12" ht="13.5" customHeight="1">
      <c r="A965" s="425"/>
      <c r="B965" s="465"/>
      <c r="C965" s="425"/>
      <c r="D965" s="425"/>
      <c r="E965" s="425"/>
      <c r="F965" s="425"/>
      <c r="G965" s="425"/>
      <c r="H965" s="425"/>
      <c r="I965" s="425"/>
      <c r="J965" s="425"/>
      <c r="K965" s="425"/>
      <c r="L965" s="425"/>
    </row>
    <row r="966" spans="1:12" ht="13.5" customHeight="1">
      <c r="A966" s="425"/>
      <c r="B966" s="465"/>
      <c r="C966" s="425"/>
      <c r="D966" s="425"/>
      <c r="E966" s="425"/>
      <c r="F966" s="425"/>
      <c r="G966" s="425"/>
      <c r="H966" s="425"/>
      <c r="I966" s="425"/>
      <c r="J966" s="425"/>
      <c r="K966" s="425"/>
      <c r="L966" s="425"/>
    </row>
    <row r="967" spans="1:12" ht="13.5" customHeight="1">
      <c r="A967" s="425"/>
      <c r="B967" s="465"/>
      <c r="C967" s="425"/>
      <c r="D967" s="425"/>
      <c r="E967" s="425"/>
      <c r="F967" s="425"/>
      <c r="G967" s="425"/>
      <c r="H967" s="425"/>
      <c r="I967" s="425"/>
      <c r="J967" s="425"/>
      <c r="K967" s="425"/>
      <c r="L967" s="425"/>
    </row>
    <row r="968" spans="1:12" ht="13.5" customHeight="1">
      <c r="A968" s="425"/>
      <c r="B968" s="465"/>
      <c r="C968" s="425"/>
      <c r="D968" s="425"/>
      <c r="E968" s="425"/>
      <c r="F968" s="425"/>
      <c r="G968" s="425"/>
      <c r="H968" s="425"/>
      <c r="I968" s="425"/>
      <c r="J968" s="425"/>
      <c r="K968" s="425"/>
      <c r="L968" s="425"/>
    </row>
    <row r="969" spans="1:12" ht="13.5" customHeight="1">
      <c r="A969" s="425"/>
      <c r="B969" s="465"/>
      <c r="C969" s="425"/>
      <c r="D969" s="425"/>
      <c r="E969" s="425"/>
      <c r="F969" s="425"/>
      <c r="G969" s="425"/>
      <c r="H969" s="425"/>
      <c r="I969" s="425"/>
      <c r="J969" s="425"/>
      <c r="K969" s="425"/>
      <c r="L969" s="425"/>
    </row>
    <row r="970" spans="1:12" ht="13.5" customHeight="1">
      <c r="A970" s="425"/>
      <c r="B970" s="465"/>
      <c r="C970" s="425"/>
      <c r="D970" s="425"/>
      <c r="E970" s="425"/>
      <c r="F970" s="425"/>
      <c r="G970" s="425"/>
      <c r="H970" s="425"/>
      <c r="I970" s="425"/>
      <c r="J970" s="425"/>
      <c r="K970" s="425"/>
      <c r="L970" s="425"/>
    </row>
    <row r="971" spans="1:12" ht="13.5" customHeight="1">
      <c r="A971" s="425"/>
      <c r="B971" s="465"/>
      <c r="C971" s="425"/>
      <c r="D971" s="425"/>
      <c r="E971" s="425"/>
      <c r="F971" s="425"/>
      <c r="G971" s="425"/>
      <c r="H971" s="425"/>
      <c r="I971" s="425"/>
      <c r="J971" s="425"/>
      <c r="K971" s="425"/>
      <c r="L971" s="425"/>
    </row>
    <row r="972" spans="1:12" ht="13.5" customHeight="1">
      <c r="A972" s="425"/>
      <c r="B972" s="465"/>
      <c r="C972" s="425"/>
      <c r="D972" s="425"/>
      <c r="E972" s="425"/>
      <c r="F972" s="425"/>
      <c r="G972" s="425"/>
      <c r="H972" s="425"/>
      <c r="I972" s="425"/>
      <c r="J972" s="425"/>
      <c r="K972" s="425"/>
      <c r="L972" s="425"/>
    </row>
    <row r="973" spans="1:12" ht="13.5" customHeight="1">
      <c r="A973" s="425"/>
      <c r="B973" s="465"/>
      <c r="C973" s="425"/>
      <c r="D973" s="425"/>
      <c r="E973" s="425"/>
      <c r="F973" s="425"/>
      <c r="G973" s="425"/>
      <c r="H973" s="425"/>
      <c r="I973" s="425"/>
      <c r="J973" s="425"/>
      <c r="K973" s="425"/>
      <c r="L973" s="425"/>
    </row>
    <row r="974" spans="1:12" ht="13.5" customHeight="1">
      <c r="A974" s="425"/>
      <c r="B974" s="465"/>
      <c r="C974" s="425"/>
      <c r="D974" s="425"/>
      <c r="E974" s="425"/>
      <c r="F974" s="425"/>
      <c r="G974" s="425"/>
      <c r="H974" s="425"/>
      <c r="I974" s="425"/>
      <c r="J974" s="425"/>
      <c r="K974" s="425"/>
      <c r="L974" s="425"/>
    </row>
    <row r="975" spans="1:12" ht="13.5" customHeight="1">
      <c r="A975" s="425"/>
      <c r="B975" s="465"/>
      <c r="C975" s="425"/>
      <c r="D975" s="425"/>
      <c r="E975" s="425"/>
      <c r="F975" s="425"/>
      <c r="G975" s="425"/>
      <c r="H975" s="425"/>
      <c r="I975" s="425"/>
      <c r="J975" s="425"/>
      <c r="K975" s="425"/>
      <c r="L975" s="425"/>
    </row>
    <row r="976" spans="1:12" ht="13.5" customHeight="1">
      <c r="A976" s="425"/>
      <c r="B976" s="465"/>
      <c r="C976" s="425"/>
      <c r="D976" s="425"/>
      <c r="E976" s="425"/>
      <c r="F976" s="425"/>
      <c r="G976" s="425"/>
      <c r="H976" s="425"/>
      <c r="I976" s="425"/>
      <c r="J976" s="425"/>
      <c r="K976" s="425"/>
      <c r="L976" s="425"/>
    </row>
    <row r="977" spans="1:12" ht="13.5" customHeight="1">
      <c r="A977" s="425"/>
      <c r="B977" s="465"/>
      <c r="C977" s="425"/>
      <c r="D977" s="425"/>
      <c r="E977" s="425"/>
      <c r="F977" s="425"/>
      <c r="G977" s="425"/>
      <c r="H977" s="425"/>
      <c r="I977" s="425"/>
      <c r="J977" s="425"/>
      <c r="K977" s="425"/>
      <c r="L977" s="425"/>
    </row>
    <row r="978" spans="1:12" ht="13.5" customHeight="1">
      <c r="A978" s="425"/>
      <c r="B978" s="465"/>
      <c r="C978" s="425"/>
      <c r="D978" s="425"/>
      <c r="E978" s="425"/>
      <c r="F978" s="425"/>
      <c r="G978" s="425"/>
      <c r="H978" s="425"/>
      <c r="I978" s="425"/>
      <c r="J978" s="425"/>
      <c r="K978" s="425"/>
      <c r="L978" s="425"/>
    </row>
    <row r="979" spans="1:12" ht="13.5" customHeight="1">
      <c r="A979" s="425"/>
      <c r="B979" s="465"/>
      <c r="C979" s="425"/>
      <c r="D979" s="425"/>
      <c r="E979" s="425"/>
      <c r="F979" s="425"/>
      <c r="G979" s="425"/>
      <c r="H979" s="425"/>
      <c r="I979" s="425"/>
      <c r="J979" s="425"/>
      <c r="K979" s="425"/>
      <c r="L979" s="425"/>
    </row>
    <row r="980" spans="1:12" ht="13.5" customHeight="1">
      <c r="A980" s="425"/>
      <c r="B980" s="465"/>
      <c r="C980" s="425"/>
      <c r="D980" s="425"/>
      <c r="E980" s="425"/>
      <c r="F980" s="425"/>
      <c r="G980" s="425"/>
      <c r="H980" s="425"/>
      <c r="I980" s="425"/>
      <c r="J980" s="425"/>
      <c r="K980" s="425"/>
      <c r="L980" s="425"/>
    </row>
    <row r="981" spans="1:12" ht="13.5" customHeight="1">
      <c r="A981" s="425"/>
      <c r="B981" s="465"/>
      <c r="C981" s="425"/>
      <c r="D981" s="425"/>
      <c r="E981" s="425"/>
      <c r="F981" s="425"/>
      <c r="G981" s="425"/>
      <c r="H981" s="425"/>
      <c r="I981" s="425"/>
      <c r="J981" s="425"/>
      <c r="K981" s="425"/>
      <c r="L981" s="425"/>
    </row>
    <row r="982" spans="1:12" ht="13.5" customHeight="1">
      <c r="A982" s="425"/>
      <c r="B982" s="465"/>
      <c r="C982" s="425"/>
      <c r="D982" s="425"/>
      <c r="E982" s="425"/>
      <c r="F982" s="425"/>
      <c r="G982" s="425"/>
      <c r="H982" s="425"/>
      <c r="I982" s="425"/>
      <c r="J982" s="425"/>
      <c r="K982" s="425"/>
      <c r="L982" s="425"/>
    </row>
    <row r="983" spans="1:12" ht="13.5" customHeight="1">
      <c r="A983" s="425"/>
      <c r="B983" s="465"/>
      <c r="C983" s="425"/>
      <c r="D983" s="425"/>
      <c r="E983" s="425"/>
      <c r="F983" s="425"/>
      <c r="G983" s="425"/>
      <c r="H983" s="425"/>
      <c r="I983" s="425"/>
      <c r="J983" s="425"/>
      <c r="K983" s="425"/>
      <c r="L983" s="425"/>
    </row>
    <row r="984" spans="1:12" ht="13.5" customHeight="1">
      <c r="A984" s="425"/>
      <c r="B984" s="465"/>
      <c r="C984" s="425"/>
      <c r="D984" s="425"/>
      <c r="E984" s="425"/>
      <c r="F984" s="425"/>
      <c r="G984" s="425"/>
      <c r="H984" s="425"/>
      <c r="I984" s="425"/>
      <c r="J984" s="425"/>
      <c r="K984" s="425"/>
      <c r="L984" s="425"/>
    </row>
    <row r="985" spans="1:12" ht="13.5" customHeight="1">
      <c r="A985" s="425"/>
      <c r="B985" s="465"/>
      <c r="C985" s="425"/>
      <c r="D985" s="425"/>
      <c r="E985" s="425"/>
      <c r="F985" s="425"/>
      <c r="G985" s="425"/>
      <c r="H985" s="425"/>
      <c r="I985" s="425"/>
      <c r="J985" s="425"/>
      <c r="K985" s="425"/>
      <c r="L985" s="425"/>
    </row>
    <row r="986" spans="1:12" ht="13.5" customHeight="1">
      <c r="A986" s="425"/>
      <c r="B986" s="465"/>
      <c r="C986" s="425"/>
      <c r="D986" s="425"/>
      <c r="E986" s="425"/>
      <c r="F986" s="425"/>
      <c r="G986" s="425"/>
      <c r="H986" s="425"/>
      <c r="I986" s="425"/>
      <c r="J986" s="425"/>
      <c r="K986" s="425"/>
      <c r="L986" s="425"/>
    </row>
    <row r="987" spans="1:12" ht="13.5" customHeight="1">
      <c r="A987" s="425"/>
      <c r="B987" s="465"/>
      <c r="C987" s="425"/>
      <c r="D987" s="425"/>
      <c r="E987" s="425"/>
      <c r="F987" s="425"/>
      <c r="G987" s="425"/>
      <c r="H987" s="425"/>
      <c r="I987" s="425"/>
      <c r="J987" s="425"/>
      <c r="K987" s="425"/>
      <c r="L987" s="425"/>
    </row>
    <row r="988" spans="1:12" ht="13.5" customHeight="1">
      <c r="A988" s="425"/>
      <c r="B988" s="465"/>
      <c r="C988" s="425"/>
      <c r="D988" s="425"/>
      <c r="E988" s="425"/>
      <c r="F988" s="425"/>
      <c r="G988" s="425"/>
      <c r="H988" s="425"/>
      <c r="I988" s="425"/>
      <c r="J988" s="425"/>
      <c r="K988" s="425"/>
      <c r="L988" s="425"/>
    </row>
    <row r="989" spans="1:12" ht="13.5" customHeight="1">
      <c r="A989" s="425"/>
      <c r="B989" s="465"/>
      <c r="C989" s="425"/>
      <c r="D989" s="425"/>
      <c r="E989" s="425"/>
      <c r="F989" s="425"/>
      <c r="G989" s="425"/>
      <c r="H989" s="425"/>
      <c r="I989" s="425"/>
      <c r="J989" s="425"/>
      <c r="K989" s="425"/>
      <c r="L989" s="425"/>
    </row>
    <row r="990" spans="1:12" ht="13.5" customHeight="1">
      <c r="A990" s="425"/>
      <c r="B990" s="465"/>
      <c r="C990" s="425"/>
      <c r="D990" s="425"/>
      <c r="E990" s="425"/>
      <c r="F990" s="425"/>
      <c r="G990" s="425"/>
      <c r="H990" s="425"/>
      <c r="I990" s="425"/>
      <c r="J990" s="425"/>
      <c r="K990" s="425"/>
      <c r="L990" s="425"/>
    </row>
    <row r="991" spans="1:12" ht="13.5" customHeight="1">
      <c r="A991" s="425"/>
      <c r="B991" s="465"/>
      <c r="C991" s="425"/>
      <c r="D991" s="425"/>
      <c r="E991" s="425"/>
      <c r="F991" s="425"/>
      <c r="G991" s="425"/>
      <c r="H991" s="425"/>
      <c r="I991" s="425"/>
      <c r="J991" s="425"/>
      <c r="K991" s="425"/>
      <c r="L991" s="425"/>
    </row>
    <row r="992" spans="1:12" ht="13.5" customHeight="1">
      <c r="A992" s="425"/>
      <c r="B992" s="465"/>
      <c r="C992" s="425"/>
      <c r="D992" s="425"/>
      <c r="E992" s="425"/>
      <c r="F992" s="425"/>
      <c r="G992" s="425"/>
      <c r="H992" s="425"/>
      <c r="I992" s="425"/>
      <c r="J992" s="425"/>
      <c r="K992" s="425"/>
      <c r="L992" s="425"/>
    </row>
    <row r="993" spans="1:12" ht="13.5" customHeight="1">
      <c r="A993" s="425"/>
      <c r="B993" s="465"/>
      <c r="C993" s="425"/>
      <c r="D993" s="425"/>
      <c r="E993" s="425"/>
      <c r="F993" s="425"/>
      <c r="G993" s="425"/>
      <c r="H993" s="425"/>
      <c r="I993" s="425"/>
      <c r="J993" s="425"/>
      <c r="K993" s="425"/>
      <c r="L993" s="425"/>
    </row>
  </sheetData>
  <mergeCells count="2">
    <mergeCell ref="A38:B38"/>
    <mergeCell ref="A39:B39"/>
  </mergeCells>
  <hyperlinks>
    <hyperlink ref="A7" r:id="rId1" xr:uid="{00000000-0004-0000-0200-000000000000}"/>
    <hyperlink ref="B13" r:id="rId2" xr:uid="{00000000-0004-0000-0200-000001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ma:contentTypeID="0x010100561DD06E28B3584FBFA3C34DC116C1800C00A5D8534AB0B79544A1D3C269E70D6C3B" ma:contentTypeVersion="4" ma:contentTypeDescription="" ma:contentTypeScope="" ma:versionID="09e2b2839d3c39959c62093a771465f3">
  <xsd:schema xmlns:xsd="http://www.w3.org/2001/XMLSchema" xmlns:xs="http://www.w3.org/2001/XMLSchema" xmlns:p="http://schemas.microsoft.com/office/2006/metadata/properties" xmlns:ns2="65449f65-8689-47e6-aa44-217172c0ae6b" targetNamespace="http://schemas.microsoft.com/office/2006/metadata/properties" ma:root="true" ma:fieldsID="3409a2ce2cc908f623aaa49c9c0f0930" ns2:_="">
    <xsd:import namespace="65449f65-8689-47e6-aa44-217172c0ae6b"/>
    <xsd:element name="properties">
      <xsd:complexType>
        <xsd:sequence>
          <xsd:element name="documentManagement">
            <xsd:complexType>
              <xsd:all>
                <xsd:element ref="ns2:SP_Classification" minOccurs="0"/>
                <xsd:element ref="ns2:SP_Author" minOccurs="0"/>
                <xsd:element ref="ns2:SP_Contact" minOccurs="0"/>
                <xsd:element ref="ns2:SP_DocRef" minOccurs="0"/>
                <xsd:element ref="ns2:SP_ExtraInfo" minOccurs="0"/>
                <xsd:element ref="ns2:SP_DocumentStatus" minOccurs="0"/>
                <xsd:element ref="ns2:SP_Year" minOccurs="0"/>
                <xsd:element ref="ns2:SP_Quarter" minOccurs="0"/>
                <xsd:element ref="ns2:d1539f7a0ecf4237b74565dbfbad77ff" minOccurs="0"/>
                <xsd:element ref="ns2:p55e13f65d2843eeb598ac8370a853af" minOccurs="0"/>
                <xsd:element ref="ns2:TaxCatchAll" minOccurs="0"/>
                <xsd:element ref="ns2:c6ee351b1184471cb2fafcf8596ac576" minOccurs="0"/>
                <xsd:element ref="ns2:m0459b32cb084c9fb4726f92b52b53b0" minOccurs="0"/>
                <xsd:element ref="ns2:TaxCatchAllLabel" minOccurs="0"/>
                <xsd:element ref="ns2:ce7db9954ccc4f5f8f407571f8063f07" minOccurs="0"/>
                <xsd:element ref="ns2:g7535cb0b1cc4036a1846f2dce200e2f" minOccurs="0"/>
                <xsd:element ref="ns2:k4d260258d7849f5a9589900e59b5239" minOccurs="0"/>
                <xsd:element ref="ns2:SP_ArchiveDate" minOccurs="0"/>
                <xsd:element ref="ns2:ModificationDatePreMigr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449f65-8689-47e6-aa44-217172c0ae6b" elementFormDefault="qualified">
    <xsd:import namespace="http://schemas.microsoft.com/office/2006/documentManagement/types"/>
    <xsd:import namespace="http://schemas.microsoft.com/office/infopath/2007/PartnerControls"/>
    <xsd:element name="SP_Classification" ma:index="2" nillable="true" ma:displayName="Classification" ma:default="Internal" ma:format="Dropdown" ma:internalName="SP_Classification" ma:readOnly="false">
      <xsd:simpleType>
        <xsd:restriction base="dms:Choice">
          <xsd:enumeration value="Public"/>
          <xsd:enumeration value="Internal"/>
          <xsd:enumeration value="Classified"/>
          <xsd:enumeration value="Secret"/>
        </xsd:restriction>
      </xsd:simpleType>
    </xsd:element>
    <xsd:element name="SP_Author" ma:index="7" nillable="true" ma:displayName="Author" ma:list="UserInfo" ma:SharePointGroup="0" ma:internalName="SP_Auth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P_Contact" ma:index="8" nillable="true" ma:displayName="Contact" ma:list="UserInfo" ma:SharePointGroup="0" ma:internalName="SP_Contac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P_DocRef" ma:index="9" nillable="true" ma:displayName="DocRef" ma:internalName="SP_DocRef" ma:readOnly="false">
      <xsd:simpleType>
        <xsd:restriction base="dms:Text">
          <xsd:maxLength value="255"/>
        </xsd:restriction>
      </xsd:simpleType>
    </xsd:element>
    <xsd:element name="SP_ExtraInfo" ma:index="10" nillable="true" ma:displayName="Extra Info" ma:internalName="SP_ExtraInfo" ma:readOnly="false">
      <xsd:simpleType>
        <xsd:restriction base="dms:Text">
          <xsd:maxLength value="255"/>
        </xsd:restriction>
      </xsd:simpleType>
    </xsd:element>
    <xsd:element name="SP_DocumentStatus" ma:index="11" nillable="true" ma:displayName="Document Status" ma:default="Draft" ma:format="Dropdown" ma:internalName="SP_DocumentStatus" ma:readOnly="false">
      <xsd:simpleType>
        <xsd:restriction base="dms:Choice">
          <xsd:enumeration value="Draft"/>
          <xsd:enumeration value="Local"/>
          <xsd:enumeration value="Published"/>
        </xsd:restriction>
      </xsd:simpleType>
    </xsd:element>
    <xsd:element name="SP_Year" ma:index="13" nillable="true" ma:displayName="Year" ma:format="Dropdown" ma:internalName="SP_Year" ma:readOnly="false">
      <xsd:simpleType>
        <xsd:restriction base="dms:Choice">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SP_Quarter" ma:index="14" nillable="true" ma:displayName="Quarter" ma:format="Dropdown" ma:internalName="SP_Quarter" ma:readOnly="false">
      <xsd:simpleType>
        <xsd:restriction base="dms:Choice">
          <xsd:enumeration value="Q1"/>
          <xsd:enumeration value="Q2"/>
          <xsd:enumeration value="Q3"/>
          <xsd:enumeration value="Q4"/>
        </xsd:restriction>
      </xsd:simpleType>
    </xsd:element>
    <xsd:element name="d1539f7a0ecf4237b74565dbfbad77ff" ma:index="17" nillable="true" ma:taxonomy="true" ma:internalName="d1539f7a0ecf4237b74565dbfbad77ff" ma:taxonomyFieldName="Team" ma:displayName="Team" ma:readOnly="false" ma:default="1;#SIDN|4071a565-5dcc-4a75-ac1f-0b9897da7414" ma:fieldId="{d1539f7a-0ecf-4237-b745-65dbfbad77ff}" ma:sspId="e801051c-8ff2-4418-89ac-59886105901c" ma:termSetId="fefb8b02-2c02-49a4-b1b2-e4f81b122056" ma:anchorId="00000000-0000-0000-0000-000000000000" ma:open="false" ma:isKeyword="false">
      <xsd:complexType>
        <xsd:sequence>
          <xsd:element ref="pc:Terms" minOccurs="0" maxOccurs="1"/>
        </xsd:sequence>
      </xsd:complexType>
    </xsd:element>
    <xsd:element name="p55e13f65d2843eeb598ac8370a853af" ma:index="20" nillable="true" ma:taxonomy="true" ma:internalName="p55e13f65d2843eeb598ac8370a853af" ma:taxonomyFieldName="SP_DocumentType" ma:displayName="Document Type" ma:readOnly="false" ma:fieldId="{955e13f6-5d28-43ee-b598-ac8370a853af}" ma:sspId="e801051c-8ff2-4418-89ac-59886105901c" ma:termSetId="4c77c84d-0584-47c2-a438-85df6ea84688"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90bdef97-f81a-411a-82cb-01f309bed3f2}" ma:internalName="TaxCatchAll" ma:readOnly="false" ma:showField="CatchAllData" ma:web="487f6cde-4b20-420d-aa54-5a3bf31d61b0">
      <xsd:complexType>
        <xsd:complexContent>
          <xsd:extension base="dms:MultiChoiceLookup">
            <xsd:sequence>
              <xsd:element name="Value" type="dms:Lookup" maxOccurs="unbounded" minOccurs="0" nillable="true"/>
            </xsd:sequence>
          </xsd:extension>
        </xsd:complexContent>
      </xsd:complexType>
    </xsd:element>
    <xsd:element name="c6ee351b1184471cb2fafcf8596ac576" ma:index="23" nillable="true" ma:taxonomy="true" ma:internalName="c6ee351b1184471cb2fafcf8596ac576" ma:taxonomyFieldName="SP_Searchtags" ma:displayName="Searchtags" ma:readOnly="false" ma:fieldId="{c6ee351b-1184-471c-b2fa-fcf8596ac576}" ma:taxonomyMulti="true" ma:sspId="e801051c-8ff2-4418-89ac-59886105901c" ma:termSetId="a2db928f-8c1d-4fc4-87a3-ba6ae60dd998" ma:anchorId="00000000-0000-0000-0000-000000000000" ma:open="true" ma:isKeyword="false">
      <xsd:complexType>
        <xsd:sequence>
          <xsd:element ref="pc:Terms" minOccurs="0" maxOccurs="1"/>
        </xsd:sequence>
      </xsd:complexType>
    </xsd:element>
    <xsd:element name="m0459b32cb084c9fb4726f92b52b53b0" ma:index="25" nillable="true" ma:taxonomy="true" ma:internalName="m0459b32cb084c9fb4726f92b52b53b0" ma:taxonomyFieldName="SP_InfoCategory" ma:displayName="Information Category" ma:readOnly="false" ma:fieldId="{60459b32-cb08-4c9f-b472-6f92b52b53b0}" ma:sspId="e801051c-8ff2-4418-89ac-59886105901c" ma:termSetId="ca2b7acc-f21a-4d9d-8423-e2b1856f9602" ma:anchorId="00000000-0000-0000-0000-000000000000" ma:open="false" ma:isKeyword="false">
      <xsd:complexType>
        <xsd:sequence>
          <xsd:element ref="pc:Terms" minOccurs="0" maxOccurs="1"/>
        </xsd:sequence>
      </xsd:complexType>
    </xsd:element>
    <xsd:element name="TaxCatchAllLabel" ma:index="26" nillable="true" ma:displayName="Taxonomy Catch All Column1" ma:hidden="true" ma:list="{90bdef97-f81a-411a-82cb-01f309bed3f2}" ma:internalName="TaxCatchAllLabel" ma:readOnly="true" ma:showField="CatchAllDataLabel" ma:web="487f6cde-4b20-420d-aa54-5a3bf31d61b0">
      <xsd:complexType>
        <xsd:complexContent>
          <xsd:extension base="dms:MultiChoiceLookup">
            <xsd:sequence>
              <xsd:element name="Value" type="dms:Lookup" maxOccurs="unbounded" minOccurs="0" nillable="true"/>
            </xsd:sequence>
          </xsd:extension>
        </xsd:complexContent>
      </xsd:complexType>
    </xsd:element>
    <xsd:element name="ce7db9954ccc4f5f8f407571f8063f07" ma:index="28" nillable="true" ma:taxonomy="true" ma:internalName="ce7db9954ccc4f5f8f407571f8063f07" ma:taxonomyFieldName="SP_ArchiveGroup" ma:displayName="Archive Group" ma:readOnly="false" ma:fieldId="{ce7db995-4ccc-4f5f-8f40-7571f8063f07}" ma:sspId="e801051c-8ff2-4418-89ac-59886105901c" ma:termSetId="2c3f5e75-1862-4adf-bcc3-f3cc42ba4819" ma:anchorId="00000000-0000-0000-0000-000000000000" ma:open="false" ma:isKeyword="false">
      <xsd:complexType>
        <xsd:sequence>
          <xsd:element ref="pc:Terms" minOccurs="0" maxOccurs="1"/>
        </xsd:sequence>
      </xsd:complexType>
    </xsd:element>
    <xsd:element name="g7535cb0b1cc4036a1846f2dce200e2f" ma:index="29" nillable="true" ma:taxonomy="true" ma:internalName="g7535cb0b1cc4036a1846f2dce200e2f" ma:taxonomyFieldName="SP_InfoOwner" ma:displayName="Owner" ma:readOnly="false" ma:fieldId="{07535cb0-b1cc-4036-a184-6f2dce200e2f}" ma:sspId="e801051c-8ff2-4418-89ac-59886105901c" ma:termSetId="7eea982b-ce73-471f-bae3-a2e687c7cc9e" ma:anchorId="00000000-0000-0000-0000-000000000000" ma:open="false" ma:isKeyword="false">
      <xsd:complexType>
        <xsd:sequence>
          <xsd:element ref="pc:Terms" minOccurs="0" maxOccurs="1"/>
        </xsd:sequence>
      </xsd:complexType>
    </xsd:element>
    <xsd:element name="k4d260258d7849f5a9589900e59b5239" ma:index="30" nillable="true" ma:taxonomy="true" ma:internalName="k4d260258d7849f5a9589900e59b5239" ma:taxonomyFieldName="SP_ArchiveAfter" ma:displayName="Archive  Period" ma:readOnly="false" ma:fieldId="{44d26025-8d78-49f5-a958-9900e59b5239}" ma:sspId="e801051c-8ff2-4418-89ac-59886105901c" ma:termSetId="e0270609-2132-43a1-9aa6-1601cfd3d4b0" ma:anchorId="00000000-0000-0000-0000-000000000000" ma:open="false" ma:isKeyword="false">
      <xsd:complexType>
        <xsd:sequence>
          <xsd:element ref="pc:Terms" minOccurs="0" maxOccurs="1"/>
        </xsd:sequence>
      </xsd:complexType>
    </xsd:element>
    <xsd:element name="SP_ArchiveDate" ma:index="32" nillable="true" ma:displayName="Archive Date" ma:format="DateOnly" ma:hidden="true" ma:internalName="SP_ArchiveDate" ma:readOnly="false">
      <xsd:simpleType>
        <xsd:restriction base="dms:DateTime"/>
      </xsd:simpleType>
    </xsd:element>
    <xsd:element name="ModificationDatePreMigration" ma:index="33" nillable="true" ma:displayName="ModificationDatePreMigration" ma:description="Modification date before migration" ma:format="DateTime" ma:hidden="true" ma:internalName="ModificationDatePreMigration"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P_Quarter xmlns="65449f65-8689-47e6-aa44-217172c0ae6b" xsi:nil="true"/>
    <SP_DocumentStatus xmlns="65449f65-8689-47e6-aa44-217172c0ae6b">Draft</SP_DocumentStatus>
    <SP_Author xmlns="65449f65-8689-47e6-aa44-217172c0ae6b">
      <UserInfo>
        <DisplayName/>
        <AccountId xsi:nil="true"/>
        <AccountType/>
      </UserInfo>
    </SP_Author>
    <SP_DocRef xmlns="65449f65-8689-47e6-aa44-217172c0ae6b" xsi:nil="true"/>
    <TaxCatchAll xmlns="65449f65-8689-47e6-aa44-217172c0ae6b">
      <Value>2</Value>
      <Value>3</Value>
    </TaxCatchAll>
    <SP_ExtraInfo xmlns="65449f65-8689-47e6-aa44-217172c0ae6b" xsi:nil="true"/>
    <p55e13f65d2843eeb598ac8370a853af xmlns="65449f65-8689-47e6-aa44-217172c0ae6b">
      <Terms xmlns="http://schemas.microsoft.com/office/infopath/2007/PartnerControls"/>
    </p55e13f65d2843eeb598ac8370a853af>
    <m0459b32cb084c9fb4726f92b52b53b0 xmlns="65449f65-8689-47e6-aa44-217172c0ae6b">
      <Terms xmlns="http://schemas.microsoft.com/office/infopath/2007/PartnerControls"/>
    </m0459b32cb084c9fb4726f92b52b53b0>
    <SP_ArchiveDate xmlns="65449f65-8689-47e6-aa44-217172c0ae6b" xsi:nil="true"/>
    <c6ee351b1184471cb2fafcf8596ac576 xmlns="65449f65-8689-47e6-aa44-217172c0ae6b">
      <Terms xmlns="http://schemas.microsoft.com/office/infopath/2007/PartnerControls"/>
    </c6ee351b1184471cb2fafcf8596ac576>
    <SP_Classification xmlns="65449f65-8689-47e6-aa44-217172c0ae6b">Internal</SP_Classification>
    <SP_Contact xmlns="65449f65-8689-47e6-aa44-217172c0ae6b">
      <UserInfo>
        <DisplayName/>
        <AccountId xsi:nil="true"/>
        <AccountType/>
      </UserInfo>
    </SP_Contact>
    <ce7db9954ccc4f5f8f407571f8063f07 xmlns="65449f65-8689-47e6-aa44-217172c0ae6b">
      <Terms xmlns="http://schemas.microsoft.com/office/infopath/2007/PartnerControls"/>
    </ce7db9954ccc4f5f8f407571f8063f07>
    <ModificationDatePreMigration xmlns="65449f65-8689-47e6-aa44-217172c0ae6b" xsi:nil="true"/>
    <d1539f7a0ecf4237b74565dbfbad77ff xmlns="65449f65-8689-47e6-aa44-217172c0ae6b">
      <Terms xmlns="http://schemas.microsoft.com/office/infopath/2007/PartnerControls">
        <TermInfo xmlns="http://schemas.microsoft.com/office/infopath/2007/PartnerControls">
          <TermName xmlns="http://schemas.microsoft.com/office/infopath/2007/PartnerControls">SIDN Fonds</TermName>
          <TermId xmlns="http://schemas.microsoft.com/office/infopath/2007/PartnerControls">422eb430-fa8d-44b4-83a0-05ac24e7ad2e</TermId>
        </TermInfo>
      </Terms>
    </d1539f7a0ecf4237b74565dbfbad77ff>
    <SP_Year xmlns="65449f65-8689-47e6-aa44-217172c0ae6b" xsi:nil="true"/>
    <g7535cb0b1cc4036a1846f2dce200e2f xmlns="65449f65-8689-47e6-aa44-217172c0ae6b">
      <Terms xmlns="http://schemas.microsoft.com/office/infopath/2007/PartnerControls">
        <TermInfo xmlns="http://schemas.microsoft.com/office/infopath/2007/PartnerControls">
          <TermName xmlns="http://schemas.microsoft.com/office/infopath/2007/PartnerControls">SIDN Fonds</TermName>
          <TermId xmlns="http://schemas.microsoft.com/office/infopath/2007/PartnerControls">bdbe374b-9e43-4daa-b07a-feda36081bfd</TermId>
        </TermInfo>
      </Terms>
    </g7535cb0b1cc4036a1846f2dce200e2f>
    <k4d260258d7849f5a9589900e59b5239 xmlns="65449f65-8689-47e6-aa44-217172c0ae6b">
      <Terms xmlns="http://schemas.microsoft.com/office/infopath/2007/PartnerControls"/>
    </k4d260258d7849f5a9589900e59b5239>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SharedContentType xmlns="Microsoft.SharePoint.Taxonomy.ContentTypeSync" SourceId="e801051c-8ff2-4418-89ac-59886105901c" ContentTypeId="0x010100561DD06E28B3584FBFA3C34DC116C1800C" PreviousValue="false"/>
</file>

<file path=customXml/itemProps1.xml><?xml version="1.0" encoding="utf-8"?>
<ds:datastoreItem xmlns:ds="http://schemas.openxmlformats.org/officeDocument/2006/customXml" ds:itemID="{BDB28C51-3A9D-4479-B345-9D0F3E273CBD}">
  <ds:schemaRefs>
    <ds:schemaRef ds:uri="http://schemas.microsoft.com/sharepoint/v3/contenttype/forms"/>
  </ds:schemaRefs>
</ds:datastoreItem>
</file>

<file path=customXml/itemProps2.xml><?xml version="1.0" encoding="utf-8"?>
<ds:datastoreItem xmlns:ds="http://schemas.openxmlformats.org/officeDocument/2006/customXml" ds:itemID="{573FB992-619D-4B20-9C36-8988B9E033B1}"/>
</file>

<file path=customXml/itemProps3.xml><?xml version="1.0" encoding="utf-8"?>
<ds:datastoreItem xmlns:ds="http://schemas.openxmlformats.org/officeDocument/2006/customXml" ds:itemID="{FCE82975-B517-4DAB-A475-C4117205BFA7}">
  <ds:schemaRefs>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http://purl.org/dc/dcmitype/"/>
    <ds:schemaRef ds:uri="5ffacd6b-23de-40ea-86bf-4dec0f5d657f"/>
    <ds:schemaRef ds:uri="http://schemas.microsoft.com/office/infopath/2007/PartnerControls"/>
    <ds:schemaRef ds:uri="1a3ecd63-4fe8-4e69-b805-f9d2ac23516b"/>
    <ds:schemaRef ds:uri="http://www.w3.org/XML/1998/namespace"/>
  </ds:schemaRefs>
</ds:datastoreItem>
</file>

<file path=customXml/itemProps4.xml><?xml version="1.0" encoding="utf-8"?>
<ds:datastoreItem xmlns:ds="http://schemas.openxmlformats.org/officeDocument/2006/customXml" ds:itemID="{7A74EF2A-A4FF-4FF6-901B-584FAB5AFDDE}"/>
</file>

<file path=customXml/itemProps5.xml><?xml version="1.0" encoding="utf-8"?>
<ds:datastoreItem xmlns:ds="http://schemas.openxmlformats.org/officeDocument/2006/customXml" ds:itemID="{86081362-7BF4-401A-B0F8-644669732D5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Instructies</vt:lpstr>
      <vt:lpstr>Kosten en financiering</vt:lpstr>
      <vt:lpstr>Toelichting kostensoorten</vt:lpstr>
      <vt:lpstr>Uurtarief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Marcel Mokveld</cp:lastModifiedBy>
  <dcterms:created xsi:type="dcterms:W3CDTF">2025-01-14T12:16:18Z</dcterms:created>
  <dcterms:modified xsi:type="dcterms:W3CDTF">2025-11-21T15:17:17Z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0x010100561DD06E28B3584FBFA3C34DC116C1800C00A5D8534AB0B79544A1D3C269E70D6C3B</vt:lpwstr>
  </property>
  <property fmtid="{D5CDD505-2E9C-101B-9397-08002B2CF9AE}" pid="3" name="MediaServiceImageTags">
    <vt:lpwstr/>
  </property>
  <property fmtid="{D5CDD505-2E9C-101B-9397-08002B2CF9AE}" pid="4" name="SP_ArchiveAfter">
    <vt:lpwstr/>
  </property>
  <property fmtid="{D5CDD505-2E9C-101B-9397-08002B2CF9AE}" pid="5" name="SP_InfoCategory">
    <vt:lpwstr/>
  </property>
  <property fmtid="{D5CDD505-2E9C-101B-9397-08002B2CF9AE}" pid="6" name="SP_Searchtags">
    <vt:lpwstr/>
  </property>
  <property fmtid="{D5CDD505-2E9C-101B-9397-08002B2CF9AE}" pid="7" name="SP_InfoOwner">
    <vt:lpwstr>2;#SIDN Fonds|bdbe374b-9e43-4daa-b07a-feda36081bfd</vt:lpwstr>
  </property>
  <property fmtid="{D5CDD505-2E9C-101B-9397-08002B2CF9AE}" pid="8" name="SP_ArchiveGroup">
    <vt:lpwstr/>
  </property>
  <property fmtid="{D5CDD505-2E9C-101B-9397-08002B2CF9AE}" pid="9" name="SP_DocumentType">
    <vt:lpwstr/>
  </property>
  <property fmtid="{D5CDD505-2E9C-101B-9397-08002B2CF9AE}" pid="10" name="Team">
    <vt:lpwstr>3;#SIDN Fonds|422eb430-fa8d-44b4-83a0-05ac24e7ad2e</vt:lpwstr>
  </property>
  <property fmtid="{D5CDD505-2E9C-101B-9397-08002B2CF9AE}" pid="11" name="lcf76f155ced4ddcb4097134ff3c332f">
    <vt:lpwstr/>
  </property>
</Properties>
</file>